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user/Documents/MP Consulting/TOURISM/Online Directory/FINAL/"/>
    </mc:Choice>
  </mc:AlternateContent>
  <xr:revisionPtr revIDLastSave="0" documentId="13_ncr:1_{BB32136E-20AE-A044-A249-74B80B90450F}" xr6:coauthVersionLast="47" xr6:coauthVersionMax="47" xr10:uidLastSave="{00000000-0000-0000-0000-000000000000}"/>
  <bookViews>
    <workbookView xWindow="0" yWindow="480" windowWidth="28280" windowHeight="16540" activeTab="6" xr2:uid="{00000000-000D-0000-FFFF-FFFF00000000}"/>
  </bookViews>
  <sheets>
    <sheet name="Sheet1" sheetId="14" r:id="rId1"/>
    <sheet name="Plan prodaje - godišnji" sheetId="6" r:id="rId2"/>
    <sheet name="MT-godisnje" sheetId="8" r:id="rId3"/>
    <sheet name="Plate I Amortizacija" sheetId="9" r:id="rId4"/>
    <sheet name="Dinamika investicija" sheetId="1" r:id="rId5"/>
    <sheet name="Bilans uspjeha" sheetId="5" r:id="rId6"/>
    <sheet name="Gotovinski tok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5" roundtripDataSignature="AMtx7mjXcGYc+chSHwd5s/eUAzKlbj1POw=="/>
    </ext>
  </extLst>
</workbook>
</file>

<file path=xl/calcChain.xml><?xml version="1.0" encoding="utf-8"?>
<calcChain xmlns="http://schemas.openxmlformats.org/spreadsheetml/2006/main">
  <c r="G30" i="8" l="1"/>
  <c r="H30" i="8" s="1"/>
  <c r="C6" i="4"/>
  <c r="D6" i="4"/>
  <c r="E6" i="4"/>
  <c r="F6" i="4"/>
  <c r="G6" i="4"/>
  <c r="H6" i="4"/>
  <c r="B6" i="4"/>
  <c r="C7" i="4"/>
  <c r="D7" i="4"/>
  <c r="E7" i="4"/>
  <c r="F7" i="4"/>
  <c r="G7" i="4"/>
  <c r="H7" i="4"/>
  <c r="B7" i="4"/>
  <c r="H18" i="4"/>
  <c r="C18" i="4"/>
  <c r="D18" i="4"/>
  <c r="E18" i="4"/>
  <c r="F18" i="4"/>
  <c r="G18" i="4"/>
  <c r="B18" i="4"/>
  <c r="C16" i="4"/>
  <c r="D16" i="4"/>
  <c r="E16" i="4"/>
  <c r="F16" i="4"/>
  <c r="G16" i="4"/>
  <c r="H16" i="4"/>
  <c r="B16" i="4"/>
  <c r="C15" i="4"/>
  <c r="B15" i="4"/>
  <c r="C13" i="4"/>
  <c r="D13" i="4"/>
  <c r="E13" i="4"/>
  <c r="F13" i="4"/>
  <c r="G13" i="4"/>
  <c r="H13" i="4"/>
  <c r="B13" i="4"/>
  <c r="D18" i="5"/>
  <c r="E18" i="5"/>
  <c r="F18" i="5"/>
  <c r="G18" i="5"/>
  <c r="H18" i="5"/>
  <c r="I18" i="5"/>
  <c r="C18" i="5"/>
  <c r="D13" i="5"/>
  <c r="E13" i="5"/>
  <c r="F13" i="5"/>
  <c r="G13" i="5"/>
  <c r="H13" i="5"/>
  <c r="I13" i="5"/>
  <c r="C13" i="5"/>
  <c r="D6" i="5"/>
  <c r="E6" i="5"/>
  <c r="F6" i="5"/>
  <c r="G6" i="5"/>
  <c r="H6" i="5"/>
  <c r="I6" i="5"/>
  <c r="C6" i="5"/>
  <c r="H14" i="9"/>
  <c r="I14" i="9" s="1"/>
  <c r="J14" i="9" s="1"/>
  <c r="K14" i="9" s="1"/>
  <c r="L14" i="9" s="1"/>
  <c r="M14" i="9" s="1"/>
  <c r="N14" i="9" s="1"/>
  <c r="H20" i="8"/>
  <c r="I20" i="8"/>
  <c r="J20" i="8"/>
  <c r="K20" i="8"/>
  <c r="L20" i="8"/>
  <c r="G20" i="8"/>
  <c r="H12" i="8"/>
  <c r="I12" i="8"/>
  <c r="J12" i="8"/>
  <c r="K12" i="8"/>
  <c r="L12" i="8"/>
  <c r="G12" i="8"/>
  <c r="F21" i="6"/>
  <c r="G21" i="6" s="1"/>
  <c r="H21" i="6" s="1"/>
  <c r="I21" i="6" s="1"/>
  <c r="J21" i="6" s="1"/>
  <c r="K21" i="6" s="1"/>
  <c r="L21" i="6" s="1"/>
  <c r="H9" i="1"/>
  <c r="I9" i="1"/>
  <c r="D9" i="1"/>
  <c r="E9" i="1"/>
  <c r="F9" i="1"/>
  <c r="G9" i="1"/>
  <c r="C9" i="1"/>
  <c r="E10" i="6"/>
  <c r="E9" i="8"/>
  <c r="E12" i="8"/>
  <c r="E21" i="6"/>
  <c r="E11" i="6"/>
  <c r="E9" i="6"/>
  <c r="E8" i="6"/>
  <c r="E7" i="6"/>
  <c r="E6" i="6"/>
  <c r="E24" i="9"/>
  <c r="F24" i="9"/>
  <c r="G24" i="9"/>
  <c r="H24" i="9"/>
  <c r="I24" i="9"/>
  <c r="J24" i="9"/>
  <c r="E25" i="9"/>
  <c r="E28" i="9" s="1"/>
  <c r="D14" i="5" s="1"/>
  <c r="F25" i="9"/>
  <c r="G25" i="9"/>
  <c r="H25" i="9"/>
  <c r="I25" i="9"/>
  <c r="J25" i="9"/>
  <c r="E26" i="9"/>
  <c r="F26" i="9"/>
  <c r="G26" i="9"/>
  <c r="H26" i="9"/>
  <c r="I26" i="9"/>
  <c r="J26" i="9"/>
  <c r="E27" i="9"/>
  <c r="F27" i="9"/>
  <c r="G27" i="9"/>
  <c r="H27" i="9"/>
  <c r="I27" i="9"/>
  <c r="J27" i="9"/>
  <c r="D24" i="9"/>
  <c r="D25" i="9"/>
  <c r="D26" i="9"/>
  <c r="D27" i="9"/>
  <c r="G8" i="9"/>
  <c r="G9" i="9"/>
  <c r="G10" i="9"/>
  <c r="G11" i="9"/>
  <c r="G12" i="9"/>
  <c r="C13" i="9"/>
  <c r="B13" i="9"/>
  <c r="G7" i="9"/>
  <c r="D7" i="9"/>
  <c r="E30" i="8"/>
  <c r="F30" i="8" s="1"/>
  <c r="E21" i="8"/>
  <c r="F21" i="8" s="1"/>
  <c r="C15" i="5" s="1"/>
  <c r="E7" i="8"/>
  <c r="E8" i="8"/>
  <c r="E10" i="8"/>
  <c r="E11" i="8"/>
  <c r="E6" i="8"/>
  <c r="I30" i="8" l="1"/>
  <c r="D15" i="4"/>
  <c r="B14" i="4"/>
  <c r="F16" i="5"/>
  <c r="D16" i="5"/>
  <c r="E16" i="5"/>
  <c r="C16" i="5"/>
  <c r="G21" i="8"/>
  <c r="E13" i="6"/>
  <c r="F13" i="6" s="1"/>
  <c r="E13" i="8"/>
  <c r="F13" i="8" s="1"/>
  <c r="B28" i="9"/>
  <c r="E13" i="9"/>
  <c r="C14" i="4" l="1"/>
  <c r="H21" i="8"/>
  <c r="I21" i="8" s="1"/>
  <c r="J21" i="8" s="1"/>
  <c r="K21" i="8" s="1"/>
  <c r="L21" i="8" s="1"/>
  <c r="J30" i="8"/>
  <c r="E15" i="4"/>
  <c r="B8" i="4"/>
  <c r="B12" i="4"/>
  <c r="G13" i="6"/>
  <c r="C5" i="5"/>
  <c r="C7" i="5" s="1"/>
  <c r="B5" i="4"/>
  <c r="D15" i="5"/>
  <c r="G13" i="8"/>
  <c r="C12" i="5"/>
  <c r="D28" i="9"/>
  <c r="C14" i="5" s="1"/>
  <c r="F13" i="9"/>
  <c r="G13" i="9"/>
  <c r="D13" i="9"/>
  <c r="D14" i="4" l="1"/>
  <c r="B9" i="4"/>
  <c r="K30" i="8"/>
  <c r="F15" i="4"/>
  <c r="G16" i="5"/>
  <c r="C8" i="4"/>
  <c r="C12" i="4"/>
  <c r="C8" i="5"/>
  <c r="B17" i="4"/>
  <c r="H13" i="6"/>
  <c r="C5" i="4"/>
  <c r="D5" i="5"/>
  <c r="E14" i="4"/>
  <c r="E15" i="5"/>
  <c r="C19" i="5"/>
  <c r="C20" i="5" s="1"/>
  <c r="H13" i="8"/>
  <c r="D12" i="5"/>
  <c r="G14" i="9"/>
  <c r="F28" i="9"/>
  <c r="E14" i="5" s="1"/>
  <c r="H28" i="9"/>
  <c r="G14" i="5" s="1"/>
  <c r="L30" i="8" l="1"/>
  <c r="G15" i="4"/>
  <c r="H16" i="5"/>
  <c r="D8" i="4"/>
  <c r="D12" i="4"/>
  <c r="D7" i="5"/>
  <c r="C17" i="4" s="1"/>
  <c r="I13" i="6"/>
  <c r="D5" i="4"/>
  <c r="E5" i="5"/>
  <c r="E7" i="5" s="1"/>
  <c r="D19" i="5"/>
  <c r="D20" i="5" s="1"/>
  <c r="F14" i="4"/>
  <c r="F15" i="5"/>
  <c r="I13" i="8"/>
  <c r="E12" i="5"/>
  <c r="G28" i="9"/>
  <c r="F14" i="5" s="1"/>
  <c r="J28" i="9"/>
  <c r="I14" i="5" s="1"/>
  <c r="I28" i="9"/>
  <c r="H14" i="5" s="1"/>
  <c r="H15" i="4" l="1"/>
  <c r="I16" i="5"/>
  <c r="E8" i="4"/>
  <c r="E12" i="4"/>
  <c r="D8" i="5"/>
  <c r="J13" i="6"/>
  <c r="F5" i="5"/>
  <c r="F7" i="5" s="1"/>
  <c r="E5" i="4"/>
  <c r="E8" i="5"/>
  <c r="D17" i="4"/>
  <c r="E19" i="5"/>
  <c r="E20" i="5" s="1"/>
  <c r="G14" i="4"/>
  <c r="G15" i="5"/>
  <c r="J13" i="8"/>
  <c r="F12" i="5"/>
  <c r="E24" i="5" l="1"/>
  <c r="E26" i="5" s="1"/>
  <c r="D19" i="4" s="1"/>
  <c r="D20" i="4" s="1"/>
  <c r="F8" i="4"/>
  <c r="F12" i="4"/>
  <c r="F8" i="5"/>
  <c r="E17" i="4"/>
  <c r="K13" i="6"/>
  <c r="F5" i="4"/>
  <c r="G5" i="5"/>
  <c r="G7" i="5" s="1"/>
  <c r="F19" i="5"/>
  <c r="F20" i="5" s="1"/>
  <c r="H15" i="5"/>
  <c r="K13" i="8"/>
  <c r="G12" i="5"/>
  <c r="C24" i="5"/>
  <c r="E28" i="5" l="1"/>
  <c r="I15" i="5"/>
  <c r="H14" i="4"/>
  <c r="G8" i="4"/>
  <c r="G12" i="4"/>
  <c r="F24" i="5"/>
  <c r="F26" i="5" s="1"/>
  <c r="E19" i="4" s="1"/>
  <c r="E20" i="4" s="1"/>
  <c r="G8" i="5"/>
  <c r="F17" i="4"/>
  <c r="L13" i="6"/>
  <c r="I5" i="5" s="1"/>
  <c r="I7" i="5" s="1"/>
  <c r="G5" i="4"/>
  <c r="H5" i="5"/>
  <c r="H7" i="5" s="1"/>
  <c r="G19" i="5"/>
  <c r="G20" i="5" s="1"/>
  <c r="L13" i="8"/>
  <c r="I12" i="5" s="1"/>
  <c r="H12" i="5"/>
  <c r="H19" i="5" s="1"/>
  <c r="C26" i="5"/>
  <c r="B19" i="4" s="1"/>
  <c r="B20" i="4" s="1"/>
  <c r="D24" i="5"/>
  <c r="G24" i="5" l="1"/>
  <c r="G26" i="5" s="1"/>
  <c r="F19" i="4" s="1"/>
  <c r="H12" i="4"/>
  <c r="H8" i="4"/>
  <c r="F28" i="5"/>
  <c r="I8" i="5"/>
  <c r="H17" i="4"/>
  <c r="H8" i="5"/>
  <c r="G17" i="4"/>
  <c r="H20" i="5"/>
  <c r="F20" i="4"/>
  <c r="G28" i="5"/>
  <c r="D26" i="5"/>
  <c r="C19" i="4" s="1"/>
  <c r="B22" i="4"/>
  <c r="B26" i="4" s="1"/>
  <c r="C28" i="5"/>
  <c r="H24" i="5" l="1"/>
  <c r="H26" i="5" s="1"/>
  <c r="G19" i="4" s="1"/>
  <c r="G20" i="4" s="1"/>
  <c r="I19" i="5"/>
  <c r="I20" i="5" s="1"/>
  <c r="I24" i="5" s="1"/>
  <c r="I26" i="5" s="1"/>
  <c r="D28" i="5"/>
  <c r="C4" i="4"/>
  <c r="C9" i="4" s="1"/>
  <c r="H28" i="5" l="1"/>
  <c r="I28" i="5"/>
  <c r="H19" i="4"/>
  <c r="H20" i="4" s="1"/>
  <c r="C20" i="4" l="1"/>
  <c r="C22" i="4" l="1"/>
  <c r="C26" i="4" s="1"/>
  <c r="D4" i="4" s="1"/>
  <c r="D9" i="4" s="1"/>
  <c r="D22" i="4" s="1"/>
  <c r="D26" i="4" s="1"/>
  <c r="E4" i="4" s="1"/>
  <c r="E9" i="4" s="1"/>
  <c r="E22" i="4" s="1"/>
  <c r="E26" i="4" s="1"/>
  <c r="F4" i="4" s="1"/>
  <c r="F9" i="4" s="1"/>
  <c r="F22" i="4" s="1"/>
  <c r="F26" i="4" s="1"/>
  <c r="G4" i="4" s="1"/>
  <c r="G9" i="4" s="1"/>
  <c r="G22" i="4" s="1"/>
  <c r="G26" i="4" s="1"/>
  <c r="H4" i="4" s="1"/>
  <c r="H9" i="4" s="1"/>
  <c r="H22" i="4" s="1"/>
  <c r="H26" i="4" s="1"/>
</calcChain>
</file>

<file path=xl/sharedStrings.xml><?xml version="1.0" encoding="utf-8"?>
<sst xmlns="http://schemas.openxmlformats.org/spreadsheetml/2006/main" count="188" uniqueCount="138">
  <si>
    <t>PLAN INVESTICIJA</t>
  </si>
  <si>
    <t>Oprema</t>
  </si>
  <si>
    <t>KM</t>
  </si>
  <si>
    <t>PRILIVI</t>
  </si>
  <si>
    <t>ODLIVI</t>
  </si>
  <si>
    <t>Režijski troškovi</t>
  </si>
  <si>
    <t>Troškovi marketinga</t>
  </si>
  <si>
    <t>Prihod od prodaje</t>
  </si>
  <si>
    <t>Porezi</t>
  </si>
  <si>
    <t>Razlika godisnji Priliv / Odliv</t>
  </si>
  <si>
    <t>OPIS</t>
  </si>
  <si>
    <t>PDV</t>
  </si>
  <si>
    <t>Prihod bez PDV-a</t>
  </si>
  <si>
    <t xml:space="preserve">Plate </t>
  </si>
  <si>
    <t>Amortizacija</t>
  </si>
  <si>
    <t>Rezijski troskovi</t>
  </si>
  <si>
    <t>Ostali troškovi</t>
  </si>
  <si>
    <t>Kamate i drugi fin. troškovi</t>
  </si>
  <si>
    <t xml:space="preserve">Troškovi </t>
  </si>
  <si>
    <t>Bruto dobit  (A-B)</t>
  </si>
  <si>
    <t>Porez na dobit</t>
  </si>
  <si>
    <t>Neto dobit  (C-D)</t>
  </si>
  <si>
    <t>Jedinica</t>
  </si>
  <si>
    <t>Količina / godišnje</t>
  </si>
  <si>
    <t>Ukupno</t>
  </si>
  <si>
    <t>kom</t>
  </si>
  <si>
    <t>TOTAL:</t>
  </si>
  <si>
    <t>UKUPNO</t>
  </si>
  <si>
    <t>TABELA 3: PROJEKCIJA PLATA I NAKNADA</t>
  </si>
  <si>
    <t>Trenutno zaposleni</t>
  </si>
  <si>
    <t>Planirano dodatno upošljavanje</t>
  </si>
  <si>
    <t>Pozicija</t>
  </si>
  <si>
    <t>Broj uposlenih</t>
  </si>
  <si>
    <t>Bruto plate godisnje</t>
  </si>
  <si>
    <t>Administracija</t>
  </si>
  <si>
    <t>Ciscenje/odrzavanje/podrska</t>
  </si>
  <si>
    <t>TABELA 4: PROJEKCIJA AMORTIZACIJE</t>
  </si>
  <si>
    <t>AMORTIZACIJA IMOVINE I OPREME</t>
  </si>
  <si>
    <t>IMOVINA</t>
  </si>
  <si>
    <t>Vrijednost</t>
  </si>
  <si>
    <t>GODINA 1</t>
  </si>
  <si>
    <t>GODINA 2</t>
  </si>
  <si>
    <t>GODINA 3</t>
  </si>
  <si>
    <t>GODINA 4</t>
  </si>
  <si>
    <t>GODINA 5</t>
  </si>
  <si>
    <t>GODINA 6</t>
  </si>
  <si>
    <t>GODINA 7</t>
  </si>
  <si>
    <t>TABLE: Cash flow PROJEKCIJA po godinama</t>
  </si>
  <si>
    <t>NET CASH FLOW</t>
  </si>
  <si>
    <t xml:space="preserve">TABELA: BILANS USPJEHA </t>
  </si>
  <si>
    <t>Voda</t>
  </si>
  <si>
    <t>Struja</t>
  </si>
  <si>
    <t>Nabavna vrijednost robe/usluge - 1</t>
  </si>
  <si>
    <t>Nabavna vrijednost robe/usluge - 2</t>
  </si>
  <si>
    <t>Nabavna vrijednost robe/usluge - 3</t>
  </si>
  <si>
    <t>Nabavna vrijednost robe/usluge - 4</t>
  </si>
  <si>
    <t>Nabavna vrijednost robe/usluge - 5</t>
  </si>
  <si>
    <t>Ostalo</t>
  </si>
  <si>
    <t>Zakupi</t>
  </si>
  <si>
    <t>TROŠAK ROBA I/ILI USLUGA</t>
  </si>
  <si>
    <t>REŽIJSKI TROŠKOVI</t>
  </si>
  <si>
    <t>Ostali režijski troškovi</t>
  </si>
  <si>
    <t>OSTALI OPERATIVNI TROŠKOVI</t>
  </si>
  <si>
    <t>TABELA 2: PROJEKCIJA CIJENE KOŠTANJA PRODATIH USLUGA/ PROIZVODA
NA GODIŠNJEM NIVOU</t>
  </si>
  <si>
    <t>Bruto plate po uposleniku mjesecno</t>
  </si>
  <si>
    <t>1. godina</t>
  </si>
  <si>
    <t>Proizvodni/ugostiteljski radnici</t>
  </si>
  <si>
    <t>Zemljište</t>
  </si>
  <si>
    <t>Zgrade - trenutno</t>
  </si>
  <si>
    <t>Zemljište - trenutno</t>
  </si>
  <si>
    <t>Oprema - trenutno</t>
  </si>
  <si>
    <t>Ostalo - trenutno</t>
  </si>
  <si>
    <t>Zgrade - novo</t>
  </si>
  <si>
    <t>Zemljište - novo</t>
  </si>
  <si>
    <t>Oprema - novo</t>
  </si>
  <si>
    <t>Ostalo - novo</t>
  </si>
  <si>
    <t>Procenat amortizacije</t>
  </si>
  <si>
    <t>Napomena:</t>
  </si>
  <si>
    <t>U prednju tabelu, unesite trenutnu vrijednost, stopu amortizacije i  vrijednost planirane amortizacije za naredne godine.</t>
  </si>
  <si>
    <t xml:space="preserve">Za imovinu koja je predmet nabavke u okviru novih investicija unesite nabavnu vrijednost, stopu amortizacije… </t>
  </si>
  <si>
    <t>trebaju biti iskazane samo vrijednosti za prvih 5 godina… vrijednosti za 6. i 7. godinu izbrišite</t>
  </si>
  <si>
    <t xml:space="preserve">u skladu sa stopom amortizacije jednostavno izbrišite "višak" godina (npr., ako je stopa amortizacije 20%, u tabeli </t>
  </si>
  <si>
    <t>VRIJEDNOST PRODATE ROBE/USLUGE</t>
  </si>
  <si>
    <t>Prodajna vrijednost robe/usluge - 1</t>
  </si>
  <si>
    <t>Prodajna vrijednost robe/usluge - 2</t>
  </si>
  <si>
    <t>Prodajna vrijednost robe/usluge - 3</t>
  </si>
  <si>
    <t>Prodajna vrijednost robe/usluge - 4</t>
  </si>
  <si>
    <t>Prodajna vrijednost robe/usluge - 5</t>
  </si>
  <si>
    <t>Renta</t>
  </si>
  <si>
    <t>DUGI VANREDNI PRIHODI</t>
  </si>
  <si>
    <t>Usluga</t>
  </si>
  <si>
    <t>Zgrade/objekti/infrastruktura</t>
  </si>
  <si>
    <t>Unesi kategoriju</t>
  </si>
  <si>
    <t>Ostale robe/usluge</t>
  </si>
  <si>
    <t>Nabavna vrijednost robe/usluge - 6</t>
  </si>
  <si>
    <t>Prodajna vrijednost robe/usluge - 6</t>
  </si>
  <si>
    <t>Godina</t>
  </si>
  <si>
    <t>Napomena</t>
  </si>
  <si>
    <t xml:space="preserve">Unijeti podatke iz Kreditnog kalkulatora za svaku godinu korištenja </t>
  </si>
  <si>
    <t>odnosno otplate kreditnih sredstava</t>
  </si>
  <si>
    <t>koje se obično plaćaju prije početka korištenja sredstava</t>
  </si>
  <si>
    <t>U prvoj godini potrebno je unijeti trošak kamate uz troškove naknada</t>
  </si>
  <si>
    <t>Prihod od prodaje robe i usluga</t>
  </si>
  <si>
    <t>Jedinična cijena</t>
  </si>
  <si>
    <t>Projekcija cijene kostanja za period od 7 godina</t>
  </si>
  <si>
    <t>Projekcija troška za period od 7 godina</t>
  </si>
  <si>
    <t>Procenti su isti kao i oni uneseni u Projekciji prodaje…</t>
  </si>
  <si>
    <t>U zelena polja unesite projektovana povećanja prodaje izražena u postotcima na godišnjem nivou u odnosu na prethodnu godinu. Vrijednost može biti i 0, za godine u kojima ne očekujete rast prodaje</t>
  </si>
  <si>
    <t>U zelena polja unesite projektovana povećanja ostalih vanrednih prihoda…</t>
  </si>
  <si>
    <t>U tabelu unesite projektovane količine i jedinične cijene za pojedinačne robe/usluge</t>
  </si>
  <si>
    <t>Unesite projektovane vrijednosti porasta Ostalih operativnih troškova</t>
  </si>
  <si>
    <t>Plan troškova za period od 7 godina</t>
  </si>
  <si>
    <t>U zelena polja unijeti projektovano povecanje zaposlenih iskazano u procentima. Procenti iskazani u gornjoj tabeli u pravilu trebaju biti manji od procenata koji se odnose na projekciju prodaje</t>
  </si>
  <si>
    <t>Drugi vanredni prihodi</t>
  </si>
  <si>
    <t>Ukoliko niste u sistemu PDV-a redu 4 (označeno svijetlo sivom bojom) izbrišite vrijednosti ili unesite vrijednosti 0</t>
  </si>
  <si>
    <t>Trošak prodatih roba/usluga</t>
  </si>
  <si>
    <t xml:space="preserve">Godine </t>
  </si>
  <si>
    <t>Operativni troškovi</t>
  </si>
  <si>
    <t>U polja oznacena zelenom bojom unesite eventualno druge troškove koji nisu specificirani a ne mogu se podvesti pod prednje navedene troškove… Ukoliko nemate takvu kategoriju, ostavite polja u trenutnom stanju</t>
  </si>
  <si>
    <t>Pocetno stanje gotovine</t>
  </si>
  <si>
    <t>Bruto plate</t>
  </si>
  <si>
    <t>Kamate i drugi fin. Troškovi</t>
  </si>
  <si>
    <t>Ulazni PDV</t>
  </si>
  <si>
    <t>Izlazni PDV</t>
  </si>
  <si>
    <t>Krediti i pozajmice</t>
  </si>
  <si>
    <t>Kamata</t>
  </si>
  <si>
    <t xml:space="preserve">Ukoliko se u toku projektovanog perioda planiraju dodatne investicije ili </t>
  </si>
  <si>
    <t>kratkorocne pozajmice, potrebno je unijeti podatke</t>
  </si>
  <si>
    <t>Ukoliko niste u sistemu PDV-a redu 11 (označeno svijetlo sivom bojom) izbrišite vrijednosti ili unesite vrijednosti 0</t>
  </si>
  <si>
    <t>Otplata rata kredita</t>
  </si>
  <si>
    <t>Otplata pozajmica</t>
  </si>
  <si>
    <t>Krediti i pozajmice (ulaz)</t>
  </si>
  <si>
    <t>U polja obojena zelenom bojom unijeti vrijednosti iz kreditnog kalklatora (alat koji smo Vam pripremili u okviru</t>
  </si>
  <si>
    <t>Online finansijskog direktorija)</t>
  </si>
  <si>
    <t>U zelena polja unijeti vrijednosti</t>
  </si>
  <si>
    <t>TROŠKOVI FINANSIRANJA</t>
  </si>
  <si>
    <t>Investicional ulaganja (iz projekta)</t>
  </si>
  <si>
    <t xml:space="preserve">U redu 24, unijeti iznos placanja prema dobavljacima u skladu sa koristenjem kreditnih sredstava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</si>
</sst>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0.0000"/>
    <numFmt numFmtId="167" formatCode="_-* #,##0_-;\-* #,##0_-;_-* &quot;-&quot;??_-;_-@_-"/>
  </numFmts>
  <fonts count="10" x14ac:knownFonts="1">
    <font>
      <sz val="10"/>
      <color rgb="FF000000"/>
      <name val="Arial"/>
    </font>
    <font>
      <sz val="8"/>
      <name val="Arial"/>
      <family val="2"/>
    </font>
    <font>
      <sz val="10"/>
      <color rgb="FF000000"/>
      <name val="Arial"/>
      <family val="2"/>
    </font>
    <font>
      <sz val="12"/>
      <color theme="1"/>
      <name val="Gill Sans MT"/>
      <family val="2"/>
    </font>
    <font>
      <sz val="12"/>
      <color rgb="FF000000"/>
      <name val="Gill Sans MT"/>
      <family val="2"/>
    </font>
    <font>
      <b/>
      <sz val="12"/>
      <color theme="1"/>
      <name val="Gill Sans MT"/>
      <family val="2"/>
    </font>
    <font>
      <b/>
      <sz val="12"/>
      <color rgb="FF000000"/>
      <name val="Gill Sans MT"/>
      <family val="2"/>
    </font>
    <font>
      <sz val="12"/>
      <color rgb="FFFF0000"/>
      <name val="Gill Sans MT"/>
      <family val="2"/>
    </font>
    <font>
      <b/>
      <sz val="12"/>
      <color rgb="FFFF0000"/>
      <name val="Gill Sans MT"/>
      <family val="2"/>
    </font>
    <font>
      <b/>
      <sz val="16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4">
    <xf numFmtId="0" fontId="0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1" xfId="0" applyFont="1" applyBorder="1"/>
    <xf numFmtId="3" fontId="3" fillId="5" borderId="2" xfId="0" applyNumberFormat="1" applyFont="1" applyFill="1" applyBorder="1"/>
    <xf numFmtId="165" fontId="3" fillId="4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/>
    <xf numFmtId="3" fontId="5" fillId="0" borderId="15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/>
    <xf numFmtId="0" fontId="5" fillId="3" borderId="9" xfId="0" applyFont="1" applyFill="1" applyBorder="1"/>
    <xf numFmtId="0" fontId="5" fillId="3" borderId="10" xfId="0" applyFont="1" applyFill="1" applyBorder="1"/>
    <xf numFmtId="0" fontId="5" fillId="0" borderId="14" xfId="0" applyFont="1" applyBorder="1"/>
    <xf numFmtId="0" fontId="3" fillId="0" borderId="21" xfId="0" applyFont="1" applyBorder="1" applyAlignment="1">
      <alignment horizontal="right"/>
    </xf>
    <xf numFmtId="0" fontId="4" fillId="0" borderId="21" xfId="0" applyFont="1" applyBorder="1" applyAlignment="1"/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0" borderId="29" xfId="0" applyFont="1" applyBorder="1"/>
    <xf numFmtId="165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Border="1"/>
    <xf numFmtId="3" fontId="3" fillId="0" borderId="36" xfId="0" applyNumberFormat="1" applyFont="1" applyBorder="1"/>
    <xf numFmtId="3" fontId="5" fillId="0" borderId="36" xfId="0" applyNumberFormat="1" applyFont="1" applyBorder="1"/>
    <xf numFmtId="3" fontId="5" fillId="0" borderId="32" xfId="0" applyNumberFormat="1" applyFont="1" applyBorder="1"/>
    <xf numFmtId="0" fontId="6" fillId="0" borderId="45" xfId="0" applyFont="1" applyBorder="1" applyAlignment="1"/>
    <xf numFmtId="3" fontId="6" fillId="0" borderId="39" xfId="0" applyNumberFormat="1" applyFont="1" applyBorder="1" applyAlignment="1"/>
    <xf numFmtId="0" fontId="5" fillId="3" borderId="10" xfId="0" applyFont="1" applyFill="1" applyBorder="1" applyAlignment="1">
      <alignment horizontal="center" wrapText="1"/>
    </xf>
    <xf numFmtId="0" fontId="3" fillId="0" borderId="21" xfId="0" applyFont="1" applyBorder="1"/>
    <xf numFmtId="0" fontId="7" fillId="0" borderId="21" xfId="0" applyFont="1" applyBorder="1"/>
    <xf numFmtId="0" fontId="7" fillId="0" borderId="21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24" xfId="0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4" borderId="16" xfId="0" applyNumberFormat="1" applyFont="1" applyFill="1" applyBorder="1" applyAlignment="1">
      <alignment horizontal="right" vertical="center"/>
    </xf>
    <xf numFmtId="4" fontId="3" fillId="5" borderId="47" xfId="0" applyNumberFormat="1" applyFont="1" applyFill="1" applyBorder="1" applyAlignment="1">
      <alignment horizontal="right" vertical="center"/>
    </xf>
    <xf numFmtId="43" fontId="3" fillId="0" borderId="28" xfId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right" vertical="center"/>
    </xf>
    <xf numFmtId="43" fontId="3" fillId="0" borderId="30" xfId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right" vertical="center"/>
    </xf>
    <xf numFmtId="4" fontId="3" fillId="5" borderId="3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5" borderId="28" xfId="0" applyNumberFormat="1" applyFont="1" applyFill="1" applyBorder="1" applyAlignment="1">
      <alignment horizontal="right" vertical="center"/>
    </xf>
    <xf numFmtId="4" fontId="3" fillId="5" borderId="30" xfId="0" applyNumberFormat="1" applyFont="1" applyFill="1" applyBorder="1" applyAlignment="1">
      <alignment horizontal="right" vertical="center"/>
    </xf>
    <xf numFmtId="4" fontId="3" fillId="5" borderId="3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5" fillId="0" borderId="74" xfId="0" applyFont="1" applyBorder="1" applyAlignment="1">
      <alignment horizontal="center" vertical="center" wrapText="1"/>
    </xf>
    <xf numFmtId="43" fontId="3" fillId="0" borderId="75" xfId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4" fontId="3" fillId="5" borderId="82" xfId="0" applyNumberFormat="1" applyFont="1" applyFill="1" applyBorder="1" applyAlignment="1">
      <alignment horizontal="right" vertical="center"/>
    </xf>
    <xf numFmtId="165" fontId="3" fillId="4" borderId="36" xfId="0" applyNumberFormat="1" applyFont="1" applyFill="1" applyBorder="1" applyAlignment="1">
      <alignment horizontal="right" vertical="center"/>
    </xf>
    <xf numFmtId="4" fontId="3" fillId="5" borderId="7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4" xfId="0" applyFont="1" applyBorder="1" applyAlignment="1">
      <alignment horizontal="left"/>
    </xf>
    <xf numFmtId="165" fontId="3" fillId="4" borderId="34" xfId="0" applyNumberFormat="1" applyFont="1" applyFill="1" applyBorder="1" applyAlignment="1">
      <alignment horizontal="right" vertical="center"/>
    </xf>
    <xf numFmtId="165" fontId="3" fillId="4" borderId="35" xfId="0" applyNumberFormat="1" applyFont="1" applyFill="1" applyBorder="1" applyAlignment="1">
      <alignment horizontal="right" vertical="center"/>
    </xf>
    <xf numFmtId="0" fontId="3" fillId="0" borderId="81" xfId="0" applyFont="1" applyBorder="1" applyAlignment="1">
      <alignment horizontal="left"/>
    </xf>
    <xf numFmtId="165" fontId="3" fillId="4" borderId="30" xfId="0" applyNumberFormat="1" applyFont="1" applyFill="1" applyBorder="1" applyAlignment="1">
      <alignment horizontal="right" vertical="center"/>
    </xf>
    <xf numFmtId="165" fontId="5" fillId="0" borderId="25" xfId="0" applyNumberFormat="1" applyFont="1" applyBorder="1" applyAlignment="1">
      <alignment horizontal="right"/>
    </xf>
    <xf numFmtId="165" fontId="5" fillId="0" borderId="59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39" xfId="0" applyFont="1" applyBorder="1" applyAlignment="1">
      <alignment horizontal="left"/>
    </xf>
    <xf numFmtId="0" fontId="6" fillId="0" borderId="8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9" fontId="4" fillId="5" borderId="58" xfId="0" applyNumberFormat="1" applyFont="1" applyFill="1" applyBorder="1" applyAlignment="1">
      <alignment vertical="center"/>
    </xf>
    <xf numFmtId="9" fontId="4" fillId="5" borderId="92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167" fontId="3" fillId="0" borderId="63" xfId="1" applyNumberFormat="1" applyFont="1" applyBorder="1" applyAlignment="1">
      <alignment vertical="center"/>
    </xf>
    <xf numFmtId="167" fontId="4" fillId="0" borderId="64" xfId="1" applyNumberFormat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43" fontId="3" fillId="0" borderId="73" xfId="1" applyFont="1" applyBorder="1" applyAlignment="1">
      <alignment vertical="center"/>
    </xf>
    <xf numFmtId="43" fontId="5" fillId="0" borderId="83" xfId="1" applyFont="1" applyBorder="1" applyAlignment="1">
      <alignment vertical="center"/>
    </xf>
    <xf numFmtId="9" fontId="4" fillId="0" borderId="58" xfId="0" applyNumberFormat="1" applyFont="1" applyFill="1" applyBorder="1" applyAlignment="1">
      <alignment vertical="center"/>
    </xf>
    <xf numFmtId="9" fontId="4" fillId="0" borderId="92" xfId="0" applyNumberFormat="1" applyFont="1" applyFill="1" applyBorder="1" applyAlignment="1">
      <alignment vertical="center"/>
    </xf>
    <xf numFmtId="0" fontId="4" fillId="0" borderId="0" xfId="0" applyFont="1"/>
    <xf numFmtId="4" fontId="3" fillId="0" borderId="0" xfId="0" applyNumberFormat="1" applyFont="1"/>
    <xf numFmtId="16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3" fillId="0" borderId="19" xfId="0" applyFont="1" applyBorder="1"/>
    <xf numFmtId="0" fontId="3" fillId="0" borderId="43" xfId="0" applyFont="1" applyBorder="1"/>
    <xf numFmtId="0" fontId="5" fillId="0" borderId="22" xfId="0" applyFont="1" applyBorder="1"/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167" fontId="3" fillId="0" borderId="23" xfId="1" applyNumberFormat="1" applyFont="1" applyBorder="1"/>
    <xf numFmtId="167" fontId="3" fillId="0" borderId="84" xfId="1" applyNumberFormat="1" applyFont="1" applyBorder="1"/>
    <xf numFmtId="167" fontId="3" fillId="0" borderId="85" xfId="1" applyNumberFormat="1" applyFont="1" applyBorder="1"/>
    <xf numFmtId="167" fontId="3" fillId="0" borderId="86" xfId="1" applyNumberFormat="1" applyFont="1" applyBorder="1"/>
    <xf numFmtId="167" fontId="3" fillId="0" borderId="53" xfId="1" applyNumberFormat="1" applyFont="1" applyBorder="1"/>
    <xf numFmtId="167" fontId="3" fillId="0" borderId="87" xfId="1" applyNumberFormat="1" applyFont="1" applyBorder="1"/>
    <xf numFmtId="0" fontId="8" fillId="0" borderId="21" xfId="0" applyFont="1" applyBorder="1" applyAlignment="1">
      <alignment horizontal="left" wrapText="1"/>
    </xf>
    <xf numFmtId="0" fontId="3" fillId="0" borderId="10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5" fontId="3" fillId="4" borderId="23" xfId="0" applyNumberFormat="1" applyFont="1" applyFill="1" applyBorder="1" applyAlignment="1">
      <alignment horizontal="right" vertical="center"/>
    </xf>
    <xf numFmtId="167" fontId="3" fillId="6" borderId="57" xfId="1" applyNumberFormat="1" applyFont="1" applyFill="1" applyBorder="1"/>
    <xf numFmtId="167" fontId="3" fillId="6" borderId="58" xfId="1" applyNumberFormat="1" applyFont="1" applyFill="1" applyBorder="1"/>
    <xf numFmtId="167" fontId="3" fillId="6" borderId="92" xfId="1" applyNumberFormat="1" applyFont="1" applyFill="1" applyBorder="1"/>
    <xf numFmtId="0" fontId="5" fillId="0" borderId="24" xfId="0" applyFont="1" applyBorder="1"/>
    <xf numFmtId="2" fontId="3" fillId="0" borderId="0" xfId="0" applyNumberFormat="1" applyFont="1"/>
    <xf numFmtId="0" fontId="3" fillId="0" borderId="0" xfId="0" applyFont="1" applyAlignment="1"/>
    <xf numFmtId="0" fontId="5" fillId="0" borderId="44" xfId="0" applyFont="1" applyBorder="1" applyAlignment="1">
      <alignment horizontal="center"/>
    </xf>
    <xf numFmtId="165" fontId="3" fillId="4" borderId="103" xfId="0" applyNumberFormat="1" applyFont="1" applyFill="1" applyBorder="1" applyAlignment="1">
      <alignment horizontal="right" vertical="center"/>
    </xf>
    <xf numFmtId="165" fontId="3" fillId="4" borderId="102" xfId="0" applyNumberFormat="1" applyFont="1" applyFill="1" applyBorder="1" applyAlignment="1">
      <alignment horizontal="right" vertical="center"/>
    </xf>
    <xf numFmtId="165" fontId="3" fillId="4" borderId="72" xfId="0" applyNumberFormat="1" applyFont="1" applyFill="1" applyBorder="1" applyAlignment="1">
      <alignment horizontal="right" vertical="center"/>
    </xf>
    <xf numFmtId="0" fontId="3" fillId="0" borderId="66" xfId="0" applyFont="1" applyBorder="1" applyAlignment="1">
      <alignment vertical="center" wrapText="1"/>
    </xf>
    <xf numFmtId="165" fontId="3" fillId="4" borderId="65" xfId="0" applyNumberFormat="1" applyFont="1" applyFill="1" applyBorder="1" applyAlignment="1">
      <alignment horizontal="right" vertical="center"/>
    </xf>
    <xf numFmtId="167" fontId="3" fillId="0" borderId="65" xfId="1" applyNumberFormat="1" applyFont="1" applyBorder="1"/>
    <xf numFmtId="165" fontId="3" fillId="4" borderId="104" xfId="0" applyNumberFormat="1" applyFont="1" applyFill="1" applyBorder="1" applyAlignment="1">
      <alignment horizontal="right" vertical="center"/>
    </xf>
    <xf numFmtId="167" fontId="3" fillId="0" borderId="104" xfId="1" applyNumberFormat="1" applyFont="1" applyBorder="1"/>
    <xf numFmtId="0" fontId="3" fillId="0" borderId="81" xfId="0" applyFont="1" applyBorder="1"/>
    <xf numFmtId="0" fontId="3" fillId="0" borderId="70" xfId="0" applyFont="1" applyBorder="1"/>
    <xf numFmtId="0" fontId="3" fillId="0" borderId="51" xfId="0" applyFont="1" applyBorder="1"/>
    <xf numFmtId="0" fontId="5" fillId="0" borderId="46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167" fontId="5" fillId="0" borderId="23" xfId="1" applyNumberFormat="1" applyFont="1" applyFill="1" applyBorder="1" applyAlignment="1">
      <alignment horizontal="center"/>
    </xf>
    <xf numFmtId="167" fontId="5" fillId="0" borderId="53" xfId="1" applyNumberFormat="1" applyFont="1" applyFill="1" applyBorder="1" applyAlignment="1">
      <alignment horizontal="center"/>
    </xf>
    <xf numFmtId="167" fontId="5" fillId="0" borderId="87" xfId="1" applyNumberFormat="1" applyFont="1" applyFill="1" applyBorder="1" applyAlignment="1">
      <alignment horizontal="center"/>
    </xf>
    <xf numFmtId="0" fontId="5" fillId="0" borderId="41" xfId="0" applyFont="1" applyBorder="1"/>
    <xf numFmtId="0" fontId="3" fillId="0" borderId="41" xfId="0" applyFont="1" applyBorder="1"/>
    <xf numFmtId="0" fontId="3" fillId="0" borderId="52" xfId="0" applyFont="1" applyBorder="1"/>
    <xf numFmtId="0" fontId="3" fillId="0" borderId="51" xfId="0" applyFont="1" applyBorder="1" applyAlignment="1">
      <alignment horizontal="left" vertical="center"/>
    </xf>
    <xf numFmtId="167" fontId="5" fillId="0" borderId="84" xfId="1" applyNumberFormat="1" applyFont="1" applyFill="1" applyBorder="1" applyAlignment="1">
      <alignment horizontal="center"/>
    </xf>
    <xf numFmtId="167" fontId="5" fillId="0" borderId="85" xfId="1" applyNumberFormat="1" applyFont="1" applyFill="1" applyBorder="1" applyAlignment="1">
      <alignment horizontal="center"/>
    </xf>
    <xf numFmtId="167" fontId="5" fillId="0" borderId="86" xfId="1" applyNumberFormat="1" applyFont="1" applyFill="1" applyBorder="1" applyAlignment="1">
      <alignment horizontal="center"/>
    </xf>
    <xf numFmtId="167" fontId="5" fillId="0" borderId="60" xfId="1" applyNumberFormat="1" applyFont="1" applyFill="1" applyBorder="1" applyAlignment="1">
      <alignment horizontal="center"/>
    </xf>
    <xf numFmtId="167" fontId="5" fillId="0" borderId="61" xfId="1" applyNumberFormat="1" applyFont="1" applyFill="1" applyBorder="1" applyAlignment="1">
      <alignment horizontal="center"/>
    </xf>
    <xf numFmtId="167" fontId="5" fillId="0" borderId="88" xfId="1" applyNumberFormat="1" applyFont="1" applyFill="1" applyBorder="1" applyAlignment="1">
      <alignment horizontal="center"/>
    </xf>
    <xf numFmtId="167" fontId="5" fillId="0" borderId="63" xfId="1" applyNumberFormat="1" applyFont="1" applyFill="1" applyBorder="1" applyAlignment="1">
      <alignment horizontal="center"/>
    </xf>
    <xf numFmtId="167" fontId="5" fillId="0" borderId="64" xfId="1" applyNumberFormat="1" applyFont="1" applyFill="1" applyBorder="1" applyAlignment="1">
      <alignment horizontal="center"/>
    </xf>
    <xf numFmtId="167" fontId="5" fillId="0" borderId="91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5" fillId="0" borderId="39" xfId="0" applyFont="1" applyBorder="1"/>
    <xf numFmtId="167" fontId="3" fillId="5" borderId="84" xfId="1" applyNumberFormat="1" applyFont="1" applyFill="1" applyBorder="1" applyAlignment="1">
      <alignment horizontal="center"/>
    </xf>
    <xf numFmtId="0" fontId="3" fillId="0" borderId="93" xfId="0" applyFont="1" applyBorder="1"/>
    <xf numFmtId="0" fontId="3" fillId="0" borderId="76" xfId="0" applyFont="1" applyBorder="1"/>
    <xf numFmtId="0" fontId="3" fillId="0" borderId="54" xfId="0" applyFont="1" applyBorder="1"/>
    <xf numFmtId="167" fontId="3" fillId="5" borderId="50" xfId="1" applyNumberFormat="1" applyFont="1" applyFill="1" applyBorder="1"/>
    <xf numFmtId="167" fontId="3" fillId="5" borderId="90" xfId="1" applyNumberFormat="1" applyFont="1" applyFill="1" applyBorder="1"/>
    <xf numFmtId="0" fontId="3" fillId="0" borderId="67" xfId="0" applyFont="1" applyBorder="1"/>
    <xf numFmtId="167" fontId="3" fillId="5" borderId="89" xfId="1" applyNumberFormat="1" applyFont="1" applyFill="1" applyBorder="1"/>
    <xf numFmtId="167" fontId="3" fillId="5" borderId="57" xfId="1" applyNumberFormat="1" applyFont="1" applyFill="1" applyBorder="1"/>
    <xf numFmtId="167" fontId="3" fillId="5" borderId="58" xfId="1" applyNumberFormat="1" applyFont="1" applyFill="1" applyBorder="1"/>
    <xf numFmtId="167" fontId="3" fillId="4" borderId="58" xfId="1" applyNumberFormat="1" applyFont="1" applyFill="1" applyBorder="1"/>
    <xf numFmtId="167" fontId="3" fillId="4" borderId="92" xfId="1" applyNumberFormat="1" applyFont="1" applyFill="1" applyBorder="1"/>
    <xf numFmtId="167" fontId="5" fillId="0" borderId="63" xfId="1" applyNumberFormat="1" applyFont="1" applyBorder="1"/>
    <xf numFmtId="167" fontId="5" fillId="0" borderId="64" xfId="1" applyNumberFormat="1" applyFont="1" applyBorder="1"/>
    <xf numFmtId="167" fontId="5" fillId="0" borderId="91" xfId="1" applyNumberFormat="1" applyFont="1" applyBorder="1"/>
    <xf numFmtId="167" fontId="3" fillId="3" borderId="63" xfId="1" applyNumberFormat="1" applyFont="1" applyFill="1" applyBorder="1"/>
    <xf numFmtId="167" fontId="3" fillId="3" borderId="64" xfId="1" applyNumberFormat="1" applyFont="1" applyFill="1" applyBorder="1"/>
    <xf numFmtId="167" fontId="3" fillId="3" borderId="91" xfId="1" applyNumberFormat="1" applyFont="1" applyFill="1" applyBorder="1"/>
    <xf numFmtId="167" fontId="3" fillId="6" borderId="76" xfId="1" applyNumberFormat="1" applyFont="1" applyFill="1" applyBorder="1"/>
    <xf numFmtId="167" fontId="3" fillId="6" borderId="105" xfId="1" applyNumberFormat="1" applyFont="1" applyFill="1" applyBorder="1"/>
    <xf numFmtId="167" fontId="5" fillId="0" borderId="63" xfId="1" applyNumberFormat="1" applyFont="1" applyBorder="1" applyAlignment="1">
      <alignment vertical="center"/>
    </xf>
    <xf numFmtId="167" fontId="5" fillId="0" borderId="64" xfId="1" applyNumberFormat="1" applyFont="1" applyBorder="1" applyAlignment="1">
      <alignment vertical="center"/>
    </xf>
    <xf numFmtId="167" fontId="5" fillId="0" borderId="91" xfId="1" applyNumberFormat="1" applyFont="1" applyBorder="1" applyAlignment="1">
      <alignment vertical="center"/>
    </xf>
    <xf numFmtId="167" fontId="3" fillId="0" borderId="0" xfId="1" applyNumberFormat="1" applyFont="1" applyAlignment="1">
      <alignment vertical="center"/>
    </xf>
    <xf numFmtId="0" fontId="3" fillId="0" borderId="22" xfId="0" applyFont="1" applyBorder="1" applyAlignment="1">
      <alignment vertical="center"/>
    </xf>
    <xf numFmtId="167" fontId="3" fillId="0" borderId="64" xfId="1" applyNumberFormat="1" applyFont="1" applyBorder="1" applyAlignment="1">
      <alignment vertical="center"/>
    </xf>
    <xf numFmtId="167" fontId="3" fillId="0" borderId="91" xfId="1" applyNumberFormat="1" applyFont="1" applyBorder="1" applyAlignment="1">
      <alignment vertical="center"/>
    </xf>
    <xf numFmtId="165" fontId="3" fillId="4" borderId="33" xfId="0" applyNumberFormat="1" applyFont="1" applyFill="1" applyBorder="1" applyAlignment="1">
      <alignment horizontal="right" vertical="center"/>
    </xf>
    <xf numFmtId="165" fontId="3" fillId="4" borderId="29" xfId="0" applyNumberFormat="1" applyFont="1" applyFill="1" applyBorder="1" applyAlignment="1">
      <alignment horizontal="right" vertical="center"/>
    </xf>
    <xf numFmtId="165" fontId="3" fillId="4" borderId="31" xfId="0" applyNumberFormat="1" applyFont="1" applyFill="1" applyBorder="1" applyAlignment="1">
      <alignment horizontal="right" vertical="center"/>
    </xf>
    <xf numFmtId="165" fontId="3" fillId="4" borderId="32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4" fontId="3" fillId="5" borderId="80" xfId="0" applyNumberFormat="1" applyFont="1" applyFill="1" applyBorder="1" applyAlignment="1">
      <alignment horizontal="right" vertical="center"/>
    </xf>
    <xf numFmtId="43" fontId="3" fillId="0" borderId="35" xfId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43" fontId="5" fillId="0" borderId="21" xfId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3" fillId="0" borderId="106" xfId="0" applyFont="1" applyBorder="1" applyAlignment="1">
      <alignment vertical="center" wrapText="1"/>
    </xf>
    <xf numFmtId="167" fontId="5" fillId="0" borderId="24" xfId="1" applyNumberFormat="1" applyFont="1" applyBorder="1" applyAlignment="1">
      <alignment vertical="center"/>
    </xf>
    <xf numFmtId="167" fontId="5" fillId="0" borderId="37" xfId="1" applyNumberFormat="1" applyFont="1" applyBorder="1" applyAlignment="1">
      <alignment vertical="center"/>
    </xf>
    <xf numFmtId="167" fontId="5" fillId="0" borderId="40" xfId="1" applyNumberFormat="1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7" fontId="5" fillId="0" borderId="24" xfId="1" applyNumberFormat="1" applyFont="1" applyFill="1" applyBorder="1" applyAlignment="1">
      <alignment vertical="center"/>
    </xf>
    <xf numFmtId="167" fontId="5" fillId="0" borderId="37" xfId="1" applyNumberFormat="1" applyFont="1" applyFill="1" applyBorder="1" applyAlignment="1">
      <alignment vertical="center"/>
    </xf>
    <xf numFmtId="167" fontId="5" fillId="0" borderId="40" xfId="1" applyNumberFormat="1" applyFont="1" applyFill="1" applyBorder="1" applyAlignment="1">
      <alignment vertical="center"/>
    </xf>
    <xf numFmtId="167" fontId="5" fillId="0" borderId="64" xfId="1" applyNumberFormat="1" applyFont="1" applyFill="1" applyBorder="1" applyAlignment="1">
      <alignment vertical="center"/>
    </xf>
    <xf numFmtId="167" fontId="5" fillId="0" borderId="91" xfId="1" applyNumberFormat="1" applyFont="1" applyFill="1" applyBorder="1" applyAlignment="1">
      <alignment vertical="center"/>
    </xf>
    <xf numFmtId="167" fontId="3" fillId="0" borderId="24" xfId="1" applyNumberFormat="1" applyFont="1" applyBorder="1" applyAlignment="1">
      <alignment vertical="center"/>
    </xf>
    <xf numFmtId="167" fontId="3" fillId="0" borderId="37" xfId="1" applyNumberFormat="1" applyFont="1" applyBorder="1" applyAlignment="1">
      <alignment vertical="center"/>
    </xf>
    <xf numFmtId="167" fontId="3" fillId="0" borderId="40" xfId="1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horizontal="right" vertical="center"/>
    </xf>
    <xf numFmtId="43" fontId="3" fillId="0" borderId="71" xfId="1" applyFont="1" applyBorder="1" applyAlignment="1">
      <alignment vertical="center"/>
    </xf>
    <xf numFmtId="43" fontId="5" fillId="0" borderId="71" xfId="1" applyFont="1" applyBorder="1" applyAlignment="1">
      <alignment vertical="center"/>
    </xf>
    <xf numFmtId="167" fontId="3" fillId="0" borderId="85" xfId="1" applyNumberFormat="1" applyFont="1" applyBorder="1" applyAlignment="1">
      <alignment horizontal="center"/>
    </xf>
    <xf numFmtId="167" fontId="3" fillId="0" borderId="86" xfId="1" applyNumberFormat="1" applyFont="1" applyBorder="1" applyAlignment="1">
      <alignment horizontal="center"/>
    </xf>
    <xf numFmtId="167" fontId="3" fillId="5" borderId="96" xfId="1" applyNumberFormat="1" applyFont="1" applyFill="1" applyBorder="1"/>
    <xf numFmtId="167" fontId="3" fillId="5" borderId="62" xfId="1" applyNumberFormat="1" applyFont="1" applyFill="1" applyBorder="1"/>
    <xf numFmtId="167" fontId="3" fillId="5" borderId="97" xfId="1" applyNumberFormat="1" applyFont="1" applyFill="1" applyBorder="1"/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9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3" fontId="8" fillId="0" borderId="45" xfId="0" applyNumberFormat="1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7" fillId="0" borderId="45" xfId="0" applyFont="1" applyBorder="1" applyAlignment="1">
      <alignment horizontal="left" wrapText="1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71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9" fillId="0" borderId="21" xfId="0" applyFont="1" applyBorder="1" applyAlignment="1">
      <alignment horizontal="center"/>
    </xf>
    <xf numFmtId="0" fontId="8" fillId="0" borderId="98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6" fillId="0" borderId="59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1E90-57B7-F742-AADF-1E560E5B974C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19"/>
  <sheetViews>
    <sheetView workbookViewId="0">
      <selection activeCell="D9" sqref="D9"/>
    </sheetView>
  </sheetViews>
  <sheetFormatPr baseColWidth="10" defaultColWidth="14.5" defaultRowHeight="15" customHeight="1" x14ac:dyDescent="0.15"/>
  <cols>
    <col min="1" max="1" width="40.5" style="38" customWidth="1"/>
    <col min="2" max="2" width="10.83203125" style="38" customWidth="1"/>
    <col min="3" max="3" width="12.83203125" style="38" customWidth="1"/>
    <col min="4" max="4" width="13.33203125" style="38" customWidth="1"/>
    <col min="5" max="5" width="14.6640625" style="38" customWidth="1"/>
    <col min="6" max="12" width="12" style="38" customWidth="1"/>
    <col min="13" max="13" width="13" style="38" customWidth="1"/>
    <col min="14" max="22" width="8.6640625" style="38" customWidth="1"/>
    <col min="23" max="16384" width="14.5" style="38"/>
  </cols>
  <sheetData>
    <row r="1" spans="1:12" ht="35" customHeight="1" x14ac:dyDescent="0.15">
      <c r="A1" s="250" t="s">
        <v>63</v>
      </c>
      <c r="B1" s="251"/>
      <c r="C1" s="251"/>
      <c r="D1" s="251"/>
      <c r="E1" s="251"/>
    </row>
    <row r="2" spans="1:12" ht="16" x14ac:dyDescent="0.15"/>
    <row r="3" spans="1:12" ht="16" x14ac:dyDescent="0.15"/>
    <row r="4" spans="1:12" ht="17" thickBot="1" x14ac:dyDescent="0.2">
      <c r="E4" s="39"/>
      <c r="F4" s="39"/>
    </row>
    <row r="5" spans="1:12" ht="35" thickBot="1" x14ac:dyDescent="0.2">
      <c r="A5" s="40" t="s">
        <v>82</v>
      </c>
      <c r="B5" s="41" t="s">
        <v>22</v>
      </c>
      <c r="C5" s="42" t="s">
        <v>23</v>
      </c>
      <c r="D5" s="42" t="s">
        <v>103</v>
      </c>
      <c r="E5" s="43" t="s">
        <v>24</v>
      </c>
      <c r="F5" s="44"/>
    </row>
    <row r="6" spans="1:12" ht="17" x14ac:dyDescent="0.15">
      <c r="A6" s="215" t="s">
        <v>83</v>
      </c>
      <c r="B6" s="216" t="s">
        <v>25</v>
      </c>
      <c r="C6" s="89">
        <v>0</v>
      </c>
      <c r="D6" s="217">
        <v>0</v>
      </c>
      <c r="E6" s="218">
        <f>+C6*D6</f>
        <v>0</v>
      </c>
      <c r="F6" s="50"/>
    </row>
    <row r="7" spans="1:12" ht="17" x14ac:dyDescent="0.15">
      <c r="A7" s="51" t="s">
        <v>84</v>
      </c>
      <c r="B7" s="52" t="s">
        <v>25</v>
      </c>
      <c r="C7" s="9">
        <v>0</v>
      </c>
      <c r="D7" s="53">
        <v>0</v>
      </c>
      <c r="E7" s="54">
        <f t="shared" ref="E7:E11" si="0">+C7*D7</f>
        <v>0</v>
      </c>
      <c r="F7" s="50"/>
    </row>
    <row r="8" spans="1:12" ht="17" x14ac:dyDescent="0.15">
      <c r="A8" s="51" t="s">
        <v>85</v>
      </c>
      <c r="B8" s="52" t="s">
        <v>25</v>
      </c>
      <c r="C8" s="9">
        <v>0</v>
      </c>
      <c r="D8" s="53">
        <v>0</v>
      </c>
      <c r="E8" s="54">
        <f t="shared" si="0"/>
        <v>0</v>
      </c>
      <c r="F8" s="55"/>
    </row>
    <row r="9" spans="1:12" ht="18" thickBot="1" x14ac:dyDescent="0.2">
      <c r="A9" s="51" t="s">
        <v>86</v>
      </c>
      <c r="B9" s="56" t="s">
        <v>25</v>
      </c>
      <c r="C9" s="57">
        <v>0</v>
      </c>
      <c r="D9" s="58">
        <v>0</v>
      </c>
      <c r="E9" s="54">
        <f t="shared" si="0"/>
        <v>0</v>
      </c>
      <c r="F9" s="55"/>
    </row>
    <row r="10" spans="1:12" ht="18" thickBot="1" x14ac:dyDescent="0.2">
      <c r="A10" s="51" t="s">
        <v>87</v>
      </c>
      <c r="B10" s="56" t="s">
        <v>25</v>
      </c>
      <c r="C10" s="57">
        <v>0</v>
      </c>
      <c r="D10" s="58">
        <v>0</v>
      </c>
      <c r="E10" s="113">
        <f t="shared" ref="E10" si="1">+C10*D10</f>
        <v>0</v>
      </c>
      <c r="F10" s="245" t="s">
        <v>105</v>
      </c>
      <c r="G10" s="246"/>
      <c r="H10" s="246"/>
      <c r="I10" s="246"/>
      <c r="J10" s="246"/>
      <c r="K10" s="246"/>
      <c r="L10" s="247"/>
    </row>
    <row r="11" spans="1:12" ht="17" x14ac:dyDescent="0.15">
      <c r="A11" s="51" t="s">
        <v>95</v>
      </c>
      <c r="B11" s="56" t="s">
        <v>25</v>
      </c>
      <c r="C11" s="57">
        <v>0</v>
      </c>
      <c r="D11" s="58">
        <v>0</v>
      </c>
      <c r="E11" s="113">
        <f t="shared" si="0"/>
        <v>0</v>
      </c>
      <c r="F11" s="102">
        <v>1</v>
      </c>
      <c r="G11" s="103">
        <v>2</v>
      </c>
      <c r="H11" s="103">
        <v>3</v>
      </c>
      <c r="I11" s="103">
        <v>4</v>
      </c>
      <c r="J11" s="103">
        <v>5</v>
      </c>
      <c r="K11" s="103">
        <v>6</v>
      </c>
      <c r="L11" s="104">
        <v>7</v>
      </c>
    </row>
    <row r="12" spans="1:12" ht="18" thickBot="1" x14ac:dyDescent="0.2">
      <c r="A12" s="59" t="s">
        <v>57</v>
      </c>
      <c r="B12" s="60" t="s">
        <v>25</v>
      </c>
      <c r="C12" s="82">
        <v>0</v>
      </c>
      <c r="D12" s="83">
        <v>0</v>
      </c>
      <c r="E12" s="114"/>
      <c r="F12" s="105"/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7">
        <v>0</v>
      </c>
    </row>
    <row r="13" spans="1:12" s="63" customFormat="1" ht="18" customHeight="1" thickBot="1" x14ac:dyDescent="0.2">
      <c r="A13" s="61"/>
      <c r="B13" s="61"/>
      <c r="C13" s="61"/>
      <c r="D13" s="73" t="s">
        <v>27</v>
      </c>
      <c r="E13" s="115">
        <f>SUM(E6:E12)</f>
        <v>0</v>
      </c>
      <c r="F13" s="111">
        <f>+E13</f>
        <v>0</v>
      </c>
      <c r="G13" s="112">
        <f>+F13+(F13*G12)</f>
        <v>0</v>
      </c>
      <c r="H13" s="112">
        <f t="shared" ref="H13:L13" si="2">+G13+(G13*H12)</f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</row>
    <row r="14" spans="1:12" s="63" customFormat="1" ht="55" customHeight="1" x14ac:dyDescent="0.15">
      <c r="A14" s="248" t="s">
        <v>109</v>
      </c>
      <c r="B14" s="248"/>
      <c r="C14" s="248"/>
      <c r="D14" s="248"/>
      <c r="E14" s="248"/>
      <c r="F14" s="249" t="s">
        <v>107</v>
      </c>
      <c r="G14" s="249"/>
      <c r="H14" s="249"/>
      <c r="I14" s="249"/>
      <c r="J14" s="249"/>
      <c r="K14" s="249"/>
      <c r="L14" s="249"/>
    </row>
    <row r="15" spans="1:12" s="63" customFormat="1" ht="18" customHeight="1" x14ac:dyDescent="0.15">
      <c r="A15" s="61"/>
      <c r="B15" s="61"/>
      <c r="C15" s="61"/>
      <c r="D15" s="219"/>
      <c r="E15" s="220"/>
      <c r="F15" s="62"/>
    </row>
    <row r="16" spans="1:12" s="63" customFormat="1" ht="22" customHeight="1" thickBot="1" x14ac:dyDescent="0.2">
      <c r="A16" s="64"/>
      <c r="B16" s="65"/>
      <c r="C16" s="66"/>
      <c r="D16" s="67"/>
      <c r="E16" s="62"/>
      <c r="F16" s="62"/>
    </row>
    <row r="17" spans="1:12" s="63" customFormat="1" ht="17" thickBot="1" x14ac:dyDescent="0.2">
      <c r="A17" s="252" t="s">
        <v>89</v>
      </c>
      <c r="B17" s="253"/>
      <c r="C17" s="253"/>
      <c r="D17" s="254"/>
      <c r="E17" s="43" t="s">
        <v>24</v>
      </c>
      <c r="F17" s="68"/>
    </row>
    <row r="18" spans="1:12" ht="17" thickBot="1" x14ac:dyDescent="0.2">
      <c r="A18" s="255" t="s">
        <v>88</v>
      </c>
      <c r="B18" s="256"/>
      <c r="C18" s="256"/>
      <c r="D18" s="257"/>
      <c r="E18" s="69">
        <v>0</v>
      </c>
      <c r="F18" s="245" t="s">
        <v>105</v>
      </c>
      <c r="G18" s="246"/>
      <c r="H18" s="246"/>
      <c r="I18" s="246"/>
      <c r="J18" s="246"/>
      <c r="K18" s="246"/>
      <c r="L18" s="247"/>
    </row>
    <row r="19" spans="1:12" ht="16" x14ac:dyDescent="0.15">
      <c r="A19" s="258" t="s">
        <v>90</v>
      </c>
      <c r="B19" s="259"/>
      <c r="C19" s="259"/>
      <c r="D19" s="260"/>
      <c r="E19" s="70">
        <v>0</v>
      </c>
      <c r="F19" s="102">
        <v>1</v>
      </c>
      <c r="G19" s="103">
        <v>2</v>
      </c>
      <c r="H19" s="103">
        <v>3</v>
      </c>
      <c r="I19" s="103">
        <v>4</v>
      </c>
      <c r="J19" s="103">
        <v>5</v>
      </c>
      <c r="K19" s="103">
        <v>6</v>
      </c>
      <c r="L19" s="104">
        <v>7</v>
      </c>
    </row>
    <row r="20" spans="1:12" ht="17" thickBot="1" x14ac:dyDescent="0.2">
      <c r="A20" s="243" t="s">
        <v>57</v>
      </c>
      <c r="B20" s="244"/>
      <c r="C20" s="244"/>
      <c r="D20" s="244"/>
      <c r="E20" s="71">
        <v>0</v>
      </c>
      <c r="F20" s="105"/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7">
        <v>0</v>
      </c>
    </row>
    <row r="21" spans="1:12" s="63" customFormat="1" ht="18" thickBot="1" x14ac:dyDescent="0.2">
      <c r="A21" s="72"/>
      <c r="B21" s="72"/>
      <c r="C21" s="72"/>
      <c r="D21" s="73" t="s">
        <v>27</v>
      </c>
      <c r="E21" s="74">
        <f>SUM(E18:E20)</f>
        <v>0</v>
      </c>
      <c r="F21" s="111">
        <f>+E21</f>
        <v>0</v>
      </c>
      <c r="G21" s="112">
        <f>+F21+(F21*G20)</f>
        <v>0</v>
      </c>
      <c r="H21" s="112">
        <f t="shared" ref="H21" si="3">+G21+(G21*H20)</f>
        <v>0</v>
      </c>
      <c r="I21" s="112">
        <f t="shared" ref="I21" si="4">+H21+(H21*I20)</f>
        <v>0</v>
      </c>
      <c r="J21" s="112">
        <f t="shared" ref="J21" si="5">+I21+(I21*J20)</f>
        <v>0</v>
      </c>
      <c r="K21" s="112">
        <f t="shared" ref="K21" si="6">+J21+(J21*K20)</f>
        <v>0</v>
      </c>
      <c r="L21" s="112">
        <f t="shared" ref="L21" si="7">+K21+(K21*L20)</f>
        <v>0</v>
      </c>
    </row>
    <row r="22" spans="1:12" s="63" customFormat="1" ht="24" customHeight="1" x14ac:dyDescent="0.15">
      <c r="A22" s="75"/>
      <c r="B22" s="75"/>
      <c r="C22" s="75"/>
      <c r="D22" s="75"/>
      <c r="E22" s="62"/>
      <c r="F22" s="221" t="s">
        <v>108</v>
      </c>
    </row>
    <row r="23" spans="1:12" ht="16" x14ac:dyDescent="0.15">
      <c r="A23" s="63"/>
      <c r="B23" s="65"/>
      <c r="C23" s="66"/>
      <c r="D23" s="67"/>
      <c r="E23" s="62"/>
      <c r="F23" s="55"/>
    </row>
    <row r="24" spans="1:12" ht="16" x14ac:dyDescent="0.15">
      <c r="D24" s="78"/>
    </row>
    <row r="25" spans="1:12" ht="16" x14ac:dyDescent="0.15">
      <c r="A25" s="39"/>
      <c r="B25" s="39"/>
      <c r="C25" s="39"/>
      <c r="D25" s="78"/>
    </row>
    <row r="26" spans="1:12" ht="16" x14ac:dyDescent="0.15">
      <c r="A26" s="39"/>
      <c r="B26" s="39"/>
      <c r="C26" s="39"/>
      <c r="D26" s="39"/>
      <c r="G26" s="79"/>
    </row>
    <row r="27" spans="1:12" ht="16" x14ac:dyDescent="0.15">
      <c r="A27" s="39"/>
      <c r="B27" s="39"/>
      <c r="C27" s="39"/>
      <c r="D27" s="39"/>
      <c r="G27" s="79"/>
    </row>
    <row r="28" spans="1:12" ht="16" x14ac:dyDescent="0.15">
      <c r="A28" s="39"/>
      <c r="B28" s="44"/>
      <c r="C28" s="80"/>
      <c r="D28" s="39"/>
      <c r="G28" s="79"/>
    </row>
    <row r="29" spans="1:12" ht="16" x14ac:dyDescent="0.15">
      <c r="A29" s="39"/>
      <c r="B29" s="44"/>
      <c r="C29" s="80"/>
      <c r="D29" s="39"/>
      <c r="G29" s="79"/>
    </row>
    <row r="30" spans="1:12" ht="16" x14ac:dyDescent="0.15">
      <c r="A30" s="39"/>
      <c r="B30" s="39"/>
      <c r="C30" s="39"/>
      <c r="D30" s="39"/>
      <c r="G30" s="79"/>
    </row>
    <row r="31" spans="1:12" ht="16" x14ac:dyDescent="0.15">
      <c r="A31" s="39"/>
      <c r="B31" s="39"/>
      <c r="C31" s="39"/>
      <c r="D31" s="39"/>
      <c r="G31" s="79"/>
    </row>
    <row r="32" spans="1:12" ht="16" x14ac:dyDescent="0.15">
      <c r="G32" s="79"/>
    </row>
    <row r="33" spans="7:7" ht="16" x14ac:dyDescent="0.15">
      <c r="G33" s="79"/>
    </row>
    <row r="34" spans="7:7" ht="16" x14ac:dyDescent="0.15">
      <c r="G34" s="79"/>
    </row>
    <row r="35" spans="7:7" ht="16" x14ac:dyDescent="0.15">
      <c r="G35" s="79"/>
    </row>
    <row r="36" spans="7:7" ht="16" x14ac:dyDescent="0.15">
      <c r="G36" s="79"/>
    </row>
    <row r="37" spans="7:7" ht="16" x14ac:dyDescent="0.15">
      <c r="G37" s="79"/>
    </row>
    <row r="38" spans="7:7" ht="16" x14ac:dyDescent="0.15">
      <c r="G38" s="79"/>
    </row>
    <row r="39" spans="7:7" ht="16" x14ac:dyDescent="0.15">
      <c r="G39" s="79"/>
    </row>
    <row r="40" spans="7:7" ht="16" x14ac:dyDescent="0.15">
      <c r="G40" s="79"/>
    </row>
    <row r="41" spans="7:7" ht="16" x14ac:dyDescent="0.15">
      <c r="G41" s="79"/>
    </row>
    <row r="42" spans="7:7" ht="16" x14ac:dyDescent="0.15">
      <c r="G42" s="79"/>
    </row>
    <row r="43" spans="7:7" ht="16" x14ac:dyDescent="0.15">
      <c r="G43" s="79"/>
    </row>
    <row r="44" spans="7:7" ht="16" x14ac:dyDescent="0.15">
      <c r="G44" s="79"/>
    </row>
    <row r="45" spans="7:7" ht="16" x14ac:dyDescent="0.15"/>
    <row r="46" spans="7:7" ht="16" x14ac:dyDescent="0.15"/>
    <row r="47" spans="7:7" ht="16" x14ac:dyDescent="0.15"/>
    <row r="48" spans="7:7" ht="16" x14ac:dyDescent="0.15"/>
    <row r="49" ht="16" x14ac:dyDescent="0.15"/>
    <row r="50" ht="16" x14ac:dyDescent="0.15"/>
    <row r="51" ht="16" x14ac:dyDescent="0.15"/>
    <row r="52" ht="16" x14ac:dyDescent="0.15"/>
    <row r="53" ht="16" x14ac:dyDescent="0.15"/>
    <row r="54" ht="16" x14ac:dyDescent="0.15"/>
    <row r="55" ht="16" x14ac:dyDescent="0.15"/>
    <row r="56" ht="16" x14ac:dyDescent="0.15"/>
    <row r="57" ht="16" x14ac:dyDescent="0.15"/>
    <row r="58" ht="16" x14ac:dyDescent="0.15"/>
    <row r="59" ht="16" x14ac:dyDescent="0.15"/>
    <row r="60" ht="16" x14ac:dyDescent="0.15"/>
    <row r="61" ht="16" x14ac:dyDescent="0.15"/>
    <row r="62" ht="16" x14ac:dyDescent="0.15"/>
    <row r="63" ht="16" x14ac:dyDescent="0.15"/>
    <row r="64" ht="16" x14ac:dyDescent="0.15"/>
    <row r="65" ht="16" x14ac:dyDescent="0.15"/>
    <row r="66" ht="16" x14ac:dyDescent="0.15"/>
    <row r="67" ht="16" x14ac:dyDescent="0.15"/>
    <row r="68" ht="16" x14ac:dyDescent="0.15"/>
    <row r="69" ht="16" x14ac:dyDescent="0.15"/>
    <row r="70" ht="16" x14ac:dyDescent="0.15"/>
    <row r="71" ht="16" x14ac:dyDescent="0.15"/>
    <row r="72" ht="16" x14ac:dyDescent="0.15"/>
    <row r="73" ht="16" x14ac:dyDescent="0.15"/>
    <row r="74" ht="16" x14ac:dyDescent="0.15"/>
    <row r="75" ht="16" x14ac:dyDescent="0.15"/>
    <row r="76" ht="16" x14ac:dyDescent="0.15"/>
    <row r="77" ht="16" x14ac:dyDescent="0.15"/>
    <row r="78" ht="16" x14ac:dyDescent="0.15"/>
    <row r="79" ht="16" x14ac:dyDescent="0.15"/>
    <row r="80" ht="16" x14ac:dyDescent="0.15"/>
    <row r="81" ht="16" x14ac:dyDescent="0.15"/>
    <row r="82" ht="16" x14ac:dyDescent="0.15"/>
    <row r="83" ht="16" x14ac:dyDescent="0.15"/>
    <row r="84" ht="16" x14ac:dyDescent="0.15"/>
    <row r="85" ht="16" x14ac:dyDescent="0.15"/>
    <row r="86" ht="16" x14ac:dyDescent="0.15"/>
    <row r="87" ht="16" x14ac:dyDescent="0.15"/>
    <row r="88" ht="16" x14ac:dyDescent="0.15"/>
    <row r="89" ht="16" x14ac:dyDescent="0.15"/>
    <row r="90" ht="16" x14ac:dyDescent="0.15"/>
    <row r="91" ht="16" x14ac:dyDescent="0.15"/>
    <row r="92" ht="16" x14ac:dyDescent="0.15"/>
    <row r="93" ht="16" x14ac:dyDescent="0.15"/>
    <row r="94" ht="16" x14ac:dyDescent="0.15"/>
    <row r="95" ht="16" x14ac:dyDescent="0.15"/>
    <row r="96" ht="16" x14ac:dyDescent="0.15"/>
    <row r="97" ht="16" x14ac:dyDescent="0.15"/>
    <row r="98" ht="16" x14ac:dyDescent="0.15"/>
    <row r="99" ht="16" x14ac:dyDescent="0.15"/>
    <row r="100" ht="16" x14ac:dyDescent="0.15"/>
    <row r="101" ht="16" x14ac:dyDescent="0.15"/>
    <row r="102" ht="16" x14ac:dyDescent="0.15"/>
    <row r="103" ht="16" x14ac:dyDescent="0.15"/>
    <row r="104" ht="16" x14ac:dyDescent="0.15"/>
    <row r="105" ht="16" x14ac:dyDescent="0.15"/>
    <row r="106" ht="16" x14ac:dyDescent="0.15"/>
    <row r="107" ht="16" x14ac:dyDescent="0.15"/>
    <row r="108" ht="16" x14ac:dyDescent="0.15"/>
    <row r="109" ht="16" x14ac:dyDescent="0.15"/>
    <row r="110" ht="16" x14ac:dyDescent="0.15"/>
    <row r="111" ht="16" x14ac:dyDescent="0.15"/>
    <row r="112" ht="16" x14ac:dyDescent="0.15"/>
    <row r="113" ht="16" x14ac:dyDescent="0.15"/>
    <row r="114" ht="16" x14ac:dyDescent="0.15"/>
    <row r="115" ht="16" x14ac:dyDescent="0.15"/>
    <row r="116" ht="16" x14ac:dyDescent="0.15"/>
    <row r="117" ht="16" x14ac:dyDescent="0.15"/>
    <row r="118" ht="16" x14ac:dyDescent="0.15"/>
    <row r="119" ht="16" x14ac:dyDescent="0.15"/>
    <row r="120" ht="16" x14ac:dyDescent="0.15"/>
    <row r="121" ht="16" x14ac:dyDescent="0.15"/>
    <row r="122" ht="16" x14ac:dyDescent="0.15"/>
    <row r="123" ht="16" x14ac:dyDescent="0.15"/>
    <row r="124" ht="16" x14ac:dyDescent="0.15"/>
    <row r="125" ht="16" x14ac:dyDescent="0.15"/>
    <row r="126" ht="16" x14ac:dyDescent="0.15"/>
    <row r="127" ht="16" x14ac:dyDescent="0.15"/>
    <row r="128" ht="16" x14ac:dyDescent="0.15"/>
    <row r="129" ht="16" x14ac:dyDescent="0.15"/>
    <row r="130" ht="16" x14ac:dyDescent="0.15"/>
    <row r="131" ht="16" x14ac:dyDescent="0.15"/>
    <row r="132" ht="16" x14ac:dyDescent="0.15"/>
    <row r="133" ht="16" x14ac:dyDescent="0.15"/>
    <row r="134" ht="16" x14ac:dyDescent="0.15"/>
    <row r="135" ht="16" x14ac:dyDescent="0.15"/>
    <row r="136" ht="16" x14ac:dyDescent="0.15"/>
    <row r="137" ht="16" x14ac:dyDescent="0.15"/>
    <row r="138" ht="16" x14ac:dyDescent="0.15"/>
    <row r="139" ht="16" x14ac:dyDescent="0.15"/>
    <row r="140" ht="16" x14ac:dyDescent="0.15"/>
    <row r="141" ht="16" x14ac:dyDescent="0.15"/>
    <row r="142" ht="16" x14ac:dyDescent="0.15"/>
    <row r="143" ht="16" x14ac:dyDescent="0.15"/>
    <row r="144" ht="16" x14ac:dyDescent="0.15"/>
    <row r="145" ht="16" x14ac:dyDescent="0.15"/>
    <row r="146" ht="16" x14ac:dyDescent="0.15"/>
    <row r="147" ht="16" x14ac:dyDescent="0.15"/>
    <row r="148" ht="16" x14ac:dyDescent="0.15"/>
    <row r="149" ht="16" x14ac:dyDescent="0.15"/>
    <row r="150" ht="16" x14ac:dyDescent="0.15"/>
    <row r="151" ht="16" x14ac:dyDescent="0.15"/>
    <row r="152" ht="16" x14ac:dyDescent="0.15"/>
    <row r="153" ht="16" x14ac:dyDescent="0.15"/>
    <row r="154" ht="16" x14ac:dyDescent="0.15"/>
    <row r="155" ht="16" x14ac:dyDescent="0.15"/>
    <row r="156" ht="16" x14ac:dyDescent="0.15"/>
    <row r="157" ht="16" x14ac:dyDescent="0.15"/>
    <row r="158" ht="16" x14ac:dyDescent="0.15"/>
    <row r="159" ht="16" x14ac:dyDescent="0.15"/>
    <row r="160" ht="16" x14ac:dyDescent="0.15"/>
    <row r="161" ht="16" x14ac:dyDescent="0.15"/>
    <row r="162" ht="16" x14ac:dyDescent="0.15"/>
    <row r="163" ht="16" x14ac:dyDescent="0.15"/>
    <row r="164" ht="16" x14ac:dyDescent="0.15"/>
    <row r="165" ht="16" x14ac:dyDescent="0.15"/>
    <row r="166" ht="16" x14ac:dyDescent="0.15"/>
    <row r="167" ht="16" x14ac:dyDescent="0.15"/>
    <row r="168" ht="16" x14ac:dyDescent="0.15"/>
    <row r="169" ht="16" x14ac:dyDescent="0.15"/>
    <row r="170" ht="16" x14ac:dyDescent="0.15"/>
    <row r="171" ht="16" x14ac:dyDescent="0.15"/>
    <row r="172" ht="16" x14ac:dyDescent="0.15"/>
    <row r="173" ht="16" x14ac:dyDescent="0.15"/>
    <row r="174" ht="16" x14ac:dyDescent="0.15"/>
    <row r="175" ht="16" x14ac:dyDescent="0.15"/>
    <row r="176" ht="16" x14ac:dyDescent="0.15"/>
    <row r="177" ht="16" x14ac:dyDescent="0.15"/>
    <row r="178" ht="16" x14ac:dyDescent="0.15"/>
    <row r="179" ht="16" x14ac:dyDescent="0.15"/>
    <row r="180" ht="16" x14ac:dyDescent="0.15"/>
    <row r="181" ht="16" x14ac:dyDescent="0.15"/>
    <row r="182" ht="16" x14ac:dyDescent="0.15"/>
    <row r="183" ht="16" x14ac:dyDescent="0.15"/>
    <row r="184" ht="16" x14ac:dyDescent="0.15"/>
    <row r="185" ht="16" x14ac:dyDescent="0.15"/>
    <row r="186" ht="16" x14ac:dyDescent="0.15"/>
    <row r="187" ht="16" x14ac:dyDescent="0.15"/>
    <row r="188" ht="16" x14ac:dyDescent="0.15"/>
    <row r="189" ht="16" x14ac:dyDescent="0.15"/>
    <row r="190" ht="16" x14ac:dyDescent="0.15"/>
    <row r="191" ht="16" x14ac:dyDescent="0.15"/>
    <row r="192" ht="16" x14ac:dyDescent="0.15"/>
    <row r="193" ht="16" x14ac:dyDescent="0.15"/>
    <row r="194" ht="16" x14ac:dyDescent="0.15"/>
    <row r="195" ht="16" x14ac:dyDescent="0.15"/>
    <row r="196" ht="16" x14ac:dyDescent="0.15"/>
    <row r="197" ht="16" x14ac:dyDescent="0.15"/>
    <row r="198" ht="16" x14ac:dyDescent="0.15"/>
    <row r="199" ht="16" x14ac:dyDescent="0.15"/>
    <row r="200" ht="16" x14ac:dyDescent="0.15"/>
    <row r="201" ht="16" x14ac:dyDescent="0.15"/>
    <row r="202" ht="16" x14ac:dyDescent="0.15"/>
    <row r="203" ht="16" x14ac:dyDescent="0.15"/>
    <row r="204" ht="16" x14ac:dyDescent="0.15"/>
    <row r="205" ht="16" x14ac:dyDescent="0.15"/>
    <row r="206" ht="16" x14ac:dyDescent="0.15"/>
    <row r="207" ht="16" x14ac:dyDescent="0.15"/>
    <row r="208" ht="16" x14ac:dyDescent="0.15"/>
    <row r="209" ht="16" x14ac:dyDescent="0.15"/>
    <row r="210" ht="16" x14ac:dyDescent="0.15"/>
    <row r="211" ht="16" x14ac:dyDescent="0.15"/>
    <row r="212" ht="16" x14ac:dyDescent="0.15"/>
    <row r="213" ht="16" x14ac:dyDescent="0.15"/>
    <row r="214" ht="16" x14ac:dyDescent="0.15"/>
    <row r="215" ht="16" x14ac:dyDescent="0.15"/>
    <row r="216" ht="16" x14ac:dyDescent="0.15"/>
    <row r="217" ht="16" x14ac:dyDescent="0.15"/>
    <row r="218" ht="16" x14ac:dyDescent="0.15"/>
    <row r="219" ht="16" x14ac:dyDescent="0.15"/>
    <row r="220" ht="16" x14ac:dyDescent="0.15"/>
    <row r="221" ht="16" x14ac:dyDescent="0.15"/>
    <row r="222" ht="16" x14ac:dyDescent="0.15"/>
    <row r="223" ht="16" x14ac:dyDescent="0.15"/>
    <row r="224" ht="16" x14ac:dyDescent="0.15"/>
    <row r="225" ht="16" x14ac:dyDescent="0.15"/>
    <row r="226" ht="16" x14ac:dyDescent="0.15"/>
    <row r="227" ht="16" x14ac:dyDescent="0.15"/>
    <row r="228" ht="16" x14ac:dyDescent="0.15"/>
    <row r="229" ht="16" x14ac:dyDescent="0.15"/>
    <row r="230" ht="16" x14ac:dyDescent="0.15"/>
    <row r="231" ht="16" x14ac:dyDescent="0.15"/>
    <row r="232" ht="16" x14ac:dyDescent="0.15"/>
    <row r="233" ht="16" x14ac:dyDescent="0.15"/>
    <row r="234" ht="16" x14ac:dyDescent="0.15"/>
    <row r="235" ht="16" x14ac:dyDescent="0.15"/>
    <row r="236" ht="16" x14ac:dyDescent="0.15"/>
    <row r="237" ht="16" x14ac:dyDescent="0.15"/>
    <row r="238" ht="16" x14ac:dyDescent="0.15"/>
    <row r="239" ht="16" x14ac:dyDescent="0.15"/>
    <row r="240" ht="16" x14ac:dyDescent="0.15"/>
    <row r="241" ht="16" x14ac:dyDescent="0.15"/>
    <row r="242" ht="16" x14ac:dyDescent="0.15"/>
    <row r="243" ht="16" x14ac:dyDescent="0.15"/>
    <row r="244" ht="16" x14ac:dyDescent="0.15"/>
    <row r="245" ht="16" x14ac:dyDescent="0.15"/>
    <row r="246" ht="16" x14ac:dyDescent="0.15"/>
    <row r="247" ht="16" x14ac:dyDescent="0.15"/>
    <row r="248" ht="16" x14ac:dyDescent="0.15"/>
    <row r="249" ht="16" x14ac:dyDescent="0.15"/>
    <row r="250" ht="16" x14ac:dyDescent="0.15"/>
    <row r="251" ht="16" x14ac:dyDescent="0.15"/>
    <row r="252" ht="16" x14ac:dyDescent="0.15"/>
    <row r="253" ht="16" x14ac:dyDescent="0.15"/>
    <row r="254" ht="16" x14ac:dyDescent="0.15"/>
    <row r="255" ht="16" x14ac:dyDescent="0.15"/>
    <row r="256" ht="16" x14ac:dyDescent="0.15"/>
    <row r="257" ht="16" x14ac:dyDescent="0.15"/>
    <row r="258" ht="16" x14ac:dyDescent="0.15"/>
    <row r="259" ht="16" x14ac:dyDescent="0.15"/>
    <row r="260" ht="16" x14ac:dyDescent="0.15"/>
    <row r="261" ht="16" x14ac:dyDescent="0.15"/>
    <row r="262" ht="16" x14ac:dyDescent="0.15"/>
    <row r="263" ht="16" x14ac:dyDescent="0.15"/>
    <row r="264" ht="16" x14ac:dyDescent="0.15"/>
    <row r="265" ht="16" x14ac:dyDescent="0.15"/>
    <row r="266" ht="16" x14ac:dyDescent="0.15"/>
    <row r="267" ht="16" x14ac:dyDescent="0.15"/>
    <row r="268" ht="16" x14ac:dyDescent="0.15"/>
    <row r="269" ht="16" x14ac:dyDescent="0.15"/>
    <row r="270" ht="16" x14ac:dyDescent="0.15"/>
    <row r="271" ht="16" x14ac:dyDescent="0.15"/>
    <row r="272" ht="16" x14ac:dyDescent="0.15"/>
    <row r="273" ht="16" x14ac:dyDescent="0.15"/>
    <row r="274" ht="16" x14ac:dyDescent="0.15"/>
    <row r="275" ht="16" x14ac:dyDescent="0.15"/>
    <row r="276" ht="16" x14ac:dyDescent="0.15"/>
    <row r="277" ht="16" x14ac:dyDescent="0.15"/>
    <row r="278" ht="16" x14ac:dyDescent="0.15"/>
    <row r="279" ht="16" x14ac:dyDescent="0.15"/>
    <row r="280" ht="16" x14ac:dyDescent="0.15"/>
    <row r="281" ht="16" x14ac:dyDescent="0.15"/>
    <row r="282" ht="16" x14ac:dyDescent="0.15"/>
    <row r="283" ht="16" x14ac:dyDescent="0.15"/>
    <row r="284" ht="16" x14ac:dyDescent="0.15"/>
    <row r="285" ht="16" x14ac:dyDescent="0.15"/>
    <row r="286" ht="16" x14ac:dyDescent="0.15"/>
    <row r="287" ht="16" x14ac:dyDescent="0.15"/>
    <row r="288" ht="16" x14ac:dyDescent="0.15"/>
    <row r="289" ht="16" x14ac:dyDescent="0.15"/>
    <row r="290" ht="16" x14ac:dyDescent="0.15"/>
    <row r="291" ht="16" x14ac:dyDescent="0.15"/>
    <row r="292" ht="16" x14ac:dyDescent="0.15"/>
    <row r="293" ht="16" x14ac:dyDescent="0.15"/>
    <row r="294" ht="16" x14ac:dyDescent="0.15"/>
    <row r="295" ht="16" x14ac:dyDescent="0.15"/>
    <row r="296" ht="16" x14ac:dyDescent="0.15"/>
    <row r="297" ht="16" x14ac:dyDescent="0.15"/>
    <row r="298" ht="16" x14ac:dyDescent="0.15"/>
    <row r="299" ht="16" x14ac:dyDescent="0.15"/>
    <row r="300" ht="16" x14ac:dyDescent="0.15"/>
    <row r="301" ht="16" x14ac:dyDescent="0.15"/>
    <row r="302" ht="16" x14ac:dyDescent="0.15"/>
    <row r="303" ht="16" x14ac:dyDescent="0.15"/>
    <row r="304" ht="16" x14ac:dyDescent="0.15"/>
    <row r="305" ht="16" x14ac:dyDescent="0.15"/>
    <row r="306" ht="16" x14ac:dyDescent="0.15"/>
    <row r="307" ht="16" x14ac:dyDescent="0.15"/>
    <row r="308" ht="16" x14ac:dyDescent="0.15"/>
    <row r="309" ht="16" x14ac:dyDescent="0.15"/>
    <row r="310" ht="16" x14ac:dyDescent="0.15"/>
    <row r="311" ht="16" x14ac:dyDescent="0.15"/>
    <row r="312" ht="16" x14ac:dyDescent="0.15"/>
    <row r="313" ht="16" x14ac:dyDescent="0.15"/>
    <row r="314" ht="16" x14ac:dyDescent="0.15"/>
    <row r="315" ht="16" x14ac:dyDescent="0.15"/>
    <row r="316" ht="16" x14ac:dyDescent="0.15"/>
    <row r="317" ht="16" x14ac:dyDescent="0.15"/>
    <row r="318" ht="16" x14ac:dyDescent="0.15"/>
    <row r="319" ht="16" x14ac:dyDescent="0.15"/>
    <row r="320" ht="16" x14ac:dyDescent="0.15"/>
    <row r="321" ht="16" x14ac:dyDescent="0.15"/>
    <row r="322" ht="16" x14ac:dyDescent="0.15"/>
    <row r="323" ht="16" x14ac:dyDescent="0.15"/>
    <row r="324" ht="16" x14ac:dyDescent="0.15"/>
    <row r="325" ht="16" x14ac:dyDescent="0.15"/>
    <row r="326" ht="16" x14ac:dyDescent="0.15"/>
    <row r="327" ht="16" x14ac:dyDescent="0.15"/>
    <row r="328" ht="16" x14ac:dyDescent="0.15"/>
    <row r="329" ht="16" x14ac:dyDescent="0.15"/>
    <row r="330" ht="16" x14ac:dyDescent="0.15"/>
    <row r="331" ht="16" x14ac:dyDescent="0.15"/>
    <row r="332" ht="16" x14ac:dyDescent="0.15"/>
    <row r="333" ht="16" x14ac:dyDescent="0.15"/>
    <row r="334" ht="16" x14ac:dyDescent="0.15"/>
    <row r="335" ht="16" x14ac:dyDescent="0.15"/>
    <row r="336" ht="16" x14ac:dyDescent="0.15"/>
    <row r="337" ht="16" x14ac:dyDescent="0.15"/>
    <row r="338" ht="16" x14ac:dyDescent="0.15"/>
    <row r="339" ht="16" x14ac:dyDescent="0.15"/>
    <row r="340" ht="16" x14ac:dyDescent="0.15"/>
    <row r="341" ht="16" x14ac:dyDescent="0.15"/>
    <row r="342" ht="16" x14ac:dyDescent="0.15"/>
    <row r="343" ht="16" x14ac:dyDescent="0.15"/>
    <row r="344" ht="16" x14ac:dyDescent="0.15"/>
    <row r="345" ht="16" x14ac:dyDescent="0.15"/>
    <row r="346" ht="16" x14ac:dyDescent="0.15"/>
    <row r="347" ht="16" x14ac:dyDescent="0.15"/>
    <row r="348" ht="16" x14ac:dyDescent="0.15"/>
    <row r="349" ht="16" x14ac:dyDescent="0.15"/>
    <row r="350" ht="16" x14ac:dyDescent="0.15"/>
    <row r="351" ht="16" x14ac:dyDescent="0.15"/>
    <row r="352" ht="16" x14ac:dyDescent="0.15"/>
    <row r="353" ht="16" x14ac:dyDescent="0.15"/>
    <row r="354" ht="16" x14ac:dyDescent="0.15"/>
    <row r="355" ht="16" x14ac:dyDescent="0.15"/>
    <row r="356" ht="16" x14ac:dyDescent="0.15"/>
    <row r="357" ht="16" x14ac:dyDescent="0.15"/>
    <row r="358" ht="16" x14ac:dyDescent="0.15"/>
    <row r="359" ht="16" x14ac:dyDescent="0.15"/>
    <row r="360" ht="16" x14ac:dyDescent="0.15"/>
    <row r="361" ht="16" x14ac:dyDescent="0.15"/>
    <row r="362" ht="16" x14ac:dyDescent="0.15"/>
    <row r="363" ht="16" x14ac:dyDescent="0.15"/>
    <row r="364" ht="16" x14ac:dyDescent="0.15"/>
    <row r="365" ht="16" x14ac:dyDescent="0.15"/>
    <row r="366" ht="16" x14ac:dyDescent="0.15"/>
    <row r="367" ht="16" x14ac:dyDescent="0.15"/>
    <row r="368" ht="16" x14ac:dyDescent="0.15"/>
    <row r="369" ht="16" x14ac:dyDescent="0.15"/>
    <row r="370" ht="16" x14ac:dyDescent="0.15"/>
    <row r="371" ht="16" x14ac:dyDescent="0.15"/>
    <row r="372" ht="16" x14ac:dyDescent="0.15"/>
    <row r="373" ht="16" x14ac:dyDescent="0.15"/>
    <row r="374" ht="16" x14ac:dyDescent="0.15"/>
    <row r="375" ht="16" x14ac:dyDescent="0.15"/>
    <row r="376" ht="16" x14ac:dyDescent="0.15"/>
    <row r="377" ht="16" x14ac:dyDescent="0.15"/>
    <row r="378" ht="16" x14ac:dyDescent="0.15"/>
    <row r="379" ht="16" x14ac:dyDescent="0.15"/>
    <row r="380" ht="16" x14ac:dyDescent="0.15"/>
    <row r="381" ht="16" x14ac:dyDescent="0.15"/>
    <row r="382" ht="16" x14ac:dyDescent="0.15"/>
    <row r="383" ht="16" x14ac:dyDescent="0.15"/>
    <row r="384" ht="16" x14ac:dyDescent="0.15"/>
    <row r="385" ht="16" x14ac:dyDescent="0.15"/>
    <row r="386" ht="16" x14ac:dyDescent="0.15"/>
    <row r="387" ht="16" x14ac:dyDescent="0.15"/>
    <row r="388" ht="16" x14ac:dyDescent="0.15"/>
    <row r="389" ht="16" x14ac:dyDescent="0.15"/>
    <row r="390" ht="16" x14ac:dyDescent="0.15"/>
    <row r="391" ht="16" x14ac:dyDescent="0.15"/>
    <row r="392" ht="16" x14ac:dyDescent="0.15"/>
    <row r="393" ht="16" x14ac:dyDescent="0.15"/>
    <row r="394" ht="16" x14ac:dyDescent="0.15"/>
    <row r="395" ht="16" x14ac:dyDescent="0.15"/>
    <row r="396" ht="16" x14ac:dyDescent="0.15"/>
    <row r="397" ht="16" x14ac:dyDescent="0.15"/>
    <row r="398" ht="16" x14ac:dyDescent="0.15"/>
    <row r="399" ht="16" x14ac:dyDescent="0.15"/>
    <row r="400" ht="16" x14ac:dyDescent="0.15"/>
    <row r="401" ht="16" x14ac:dyDescent="0.15"/>
    <row r="402" ht="16" x14ac:dyDescent="0.15"/>
    <row r="403" ht="16" x14ac:dyDescent="0.15"/>
    <row r="404" ht="16" x14ac:dyDescent="0.15"/>
    <row r="405" ht="16" x14ac:dyDescent="0.15"/>
    <row r="406" ht="16" x14ac:dyDescent="0.15"/>
    <row r="407" ht="16" x14ac:dyDescent="0.15"/>
    <row r="408" ht="16" x14ac:dyDescent="0.15"/>
    <row r="409" ht="16" x14ac:dyDescent="0.15"/>
    <row r="410" ht="16" x14ac:dyDescent="0.15"/>
    <row r="411" ht="16" x14ac:dyDescent="0.15"/>
    <row r="412" ht="16" x14ac:dyDescent="0.15"/>
    <row r="413" ht="16" x14ac:dyDescent="0.15"/>
    <row r="414" ht="16" x14ac:dyDescent="0.15"/>
    <row r="415" ht="16" x14ac:dyDescent="0.15"/>
    <row r="416" ht="16" x14ac:dyDescent="0.15"/>
    <row r="417" ht="16" x14ac:dyDescent="0.15"/>
    <row r="418" ht="16" x14ac:dyDescent="0.15"/>
    <row r="419" ht="16" x14ac:dyDescent="0.15"/>
    <row r="420" ht="16" x14ac:dyDescent="0.15"/>
    <row r="421" ht="16" x14ac:dyDescent="0.15"/>
    <row r="422" ht="16" x14ac:dyDescent="0.15"/>
    <row r="423" ht="16" x14ac:dyDescent="0.15"/>
    <row r="424" ht="16" x14ac:dyDescent="0.15"/>
    <row r="425" ht="16" x14ac:dyDescent="0.15"/>
    <row r="426" ht="16" x14ac:dyDescent="0.15"/>
    <row r="427" ht="16" x14ac:dyDescent="0.15"/>
    <row r="428" ht="16" x14ac:dyDescent="0.15"/>
    <row r="429" ht="16" x14ac:dyDescent="0.15"/>
    <row r="430" ht="16" x14ac:dyDescent="0.15"/>
    <row r="431" ht="16" x14ac:dyDescent="0.15"/>
    <row r="432" ht="16" x14ac:dyDescent="0.15"/>
    <row r="433" ht="16" x14ac:dyDescent="0.15"/>
    <row r="434" ht="16" x14ac:dyDescent="0.15"/>
    <row r="435" ht="16" x14ac:dyDescent="0.15"/>
    <row r="436" ht="16" x14ac:dyDescent="0.15"/>
    <row r="437" ht="16" x14ac:dyDescent="0.15"/>
    <row r="438" ht="16" x14ac:dyDescent="0.15"/>
    <row r="439" ht="16" x14ac:dyDescent="0.15"/>
    <row r="440" ht="16" x14ac:dyDescent="0.15"/>
    <row r="441" ht="16" x14ac:dyDescent="0.15"/>
    <row r="442" ht="16" x14ac:dyDescent="0.15"/>
    <row r="443" ht="16" x14ac:dyDescent="0.15"/>
    <row r="444" ht="16" x14ac:dyDescent="0.15"/>
    <row r="445" ht="16" x14ac:dyDescent="0.15"/>
    <row r="446" ht="16" x14ac:dyDescent="0.15"/>
    <row r="447" ht="16" x14ac:dyDescent="0.15"/>
    <row r="448" ht="16" x14ac:dyDescent="0.15"/>
    <row r="449" ht="16" x14ac:dyDescent="0.15"/>
    <row r="450" ht="16" x14ac:dyDescent="0.15"/>
    <row r="451" ht="16" x14ac:dyDescent="0.15"/>
    <row r="452" ht="16" x14ac:dyDescent="0.15"/>
    <row r="453" ht="16" x14ac:dyDescent="0.15"/>
    <row r="454" ht="16" x14ac:dyDescent="0.15"/>
    <row r="455" ht="16" x14ac:dyDescent="0.15"/>
    <row r="456" ht="16" x14ac:dyDescent="0.15"/>
    <row r="457" ht="16" x14ac:dyDescent="0.15"/>
    <row r="458" ht="16" x14ac:dyDescent="0.15"/>
    <row r="459" ht="16" x14ac:dyDescent="0.15"/>
    <row r="460" ht="16" x14ac:dyDescent="0.15"/>
    <row r="461" ht="16" x14ac:dyDescent="0.15"/>
    <row r="462" ht="16" x14ac:dyDescent="0.15"/>
    <row r="463" ht="16" x14ac:dyDescent="0.15"/>
    <row r="464" ht="16" x14ac:dyDescent="0.15"/>
    <row r="465" ht="16" x14ac:dyDescent="0.15"/>
    <row r="466" ht="16" x14ac:dyDescent="0.15"/>
    <row r="467" ht="16" x14ac:dyDescent="0.15"/>
    <row r="468" ht="16" x14ac:dyDescent="0.15"/>
    <row r="469" ht="16" x14ac:dyDescent="0.15"/>
    <row r="470" ht="16" x14ac:dyDescent="0.15"/>
    <row r="471" ht="16" x14ac:dyDescent="0.15"/>
    <row r="472" ht="16" x14ac:dyDescent="0.15"/>
    <row r="473" ht="16" x14ac:dyDescent="0.15"/>
    <row r="474" ht="16" x14ac:dyDescent="0.15"/>
    <row r="475" ht="16" x14ac:dyDescent="0.15"/>
    <row r="476" ht="16" x14ac:dyDescent="0.15"/>
    <row r="477" ht="16" x14ac:dyDescent="0.15"/>
    <row r="478" ht="16" x14ac:dyDescent="0.15"/>
    <row r="479" ht="16" x14ac:dyDescent="0.15"/>
    <row r="480" ht="16" x14ac:dyDescent="0.15"/>
    <row r="481" ht="16" x14ac:dyDescent="0.15"/>
    <row r="482" ht="16" x14ac:dyDescent="0.15"/>
    <row r="483" ht="16" x14ac:dyDescent="0.15"/>
    <row r="484" ht="16" x14ac:dyDescent="0.15"/>
    <row r="485" ht="16" x14ac:dyDescent="0.15"/>
    <row r="486" ht="16" x14ac:dyDescent="0.15"/>
    <row r="487" ht="16" x14ac:dyDescent="0.15"/>
    <row r="488" ht="16" x14ac:dyDescent="0.15"/>
    <row r="489" ht="16" x14ac:dyDescent="0.15"/>
    <row r="490" ht="16" x14ac:dyDescent="0.15"/>
    <row r="491" ht="16" x14ac:dyDescent="0.15"/>
    <row r="492" ht="16" x14ac:dyDescent="0.15"/>
    <row r="493" ht="16" x14ac:dyDescent="0.15"/>
    <row r="494" ht="16" x14ac:dyDescent="0.15"/>
    <row r="495" ht="16" x14ac:dyDescent="0.15"/>
    <row r="496" ht="16" x14ac:dyDescent="0.15"/>
    <row r="497" ht="16" x14ac:dyDescent="0.15"/>
    <row r="498" ht="16" x14ac:dyDescent="0.15"/>
    <row r="499" ht="16" x14ac:dyDescent="0.15"/>
    <row r="500" ht="16" x14ac:dyDescent="0.15"/>
    <row r="501" ht="16" x14ac:dyDescent="0.15"/>
    <row r="502" ht="16" x14ac:dyDescent="0.15"/>
    <row r="503" ht="16" x14ac:dyDescent="0.15"/>
    <row r="504" ht="16" x14ac:dyDescent="0.15"/>
    <row r="505" ht="16" x14ac:dyDescent="0.15"/>
    <row r="506" ht="16" x14ac:dyDescent="0.15"/>
    <row r="507" ht="16" x14ac:dyDescent="0.15"/>
    <row r="508" ht="16" x14ac:dyDescent="0.15"/>
    <row r="509" ht="16" x14ac:dyDescent="0.15"/>
    <row r="510" ht="16" x14ac:dyDescent="0.15"/>
    <row r="511" ht="16" x14ac:dyDescent="0.15"/>
    <row r="512" ht="16" x14ac:dyDescent="0.15"/>
    <row r="513" ht="16" x14ac:dyDescent="0.15"/>
    <row r="514" ht="16" x14ac:dyDescent="0.15"/>
    <row r="515" ht="16" x14ac:dyDescent="0.15"/>
    <row r="516" ht="16" x14ac:dyDescent="0.15"/>
    <row r="517" ht="16" x14ac:dyDescent="0.15"/>
    <row r="518" ht="16" x14ac:dyDescent="0.15"/>
    <row r="519" ht="16" x14ac:dyDescent="0.15"/>
    <row r="520" ht="16" x14ac:dyDescent="0.15"/>
    <row r="521" ht="16" x14ac:dyDescent="0.15"/>
    <row r="522" ht="16" x14ac:dyDescent="0.15"/>
    <row r="523" ht="16" x14ac:dyDescent="0.15"/>
    <row r="524" ht="16" x14ac:dyDescent="0.15"/>
    <row r="525" ht="16" x14ac:dyDescent="0.15"/>
    <row r="526" ht="16" x14ac:dyDescent="0.15"/>
    <row r="527" ht="16" x14ac:dyDescent="0.15"/>
    <row r="528" ht="16" x14ac:dyDescent="0.15"/>
    <row r="529" ht="16" x14ac:dyDescent="0.15"/>
    <row r="530" ht="16" x14ac:dyDescent="0.15"/>
    <row r="531" ht="16" x14ac:dyDescent="0.15"/>
    <row r="532" ht="16" x14ac:dyDescent="0.15"/>
    <row r="533" ht="16" x14ac:dyDescent="0.15"/>
    <row r="534" ht="16" x14ac:dyDescent="0.15"/>
    <row r="535" ht="16" x14ac:dyDescent="0.15"/>
    <row r="536" ht="16" x14ac:dyDescent="0.15"/>
    <row r="537" ht="16" x14ac:dyDescent="0.15"/>
    <row r="538" ht="16" x14ac:dyDescent="0.15"/>
    <row r="539" ht="16" x14ac:dyDescent="0.15"/>
    <row r="540" ht="16" x14ac:dyDescent="0.15"/>
    <row r="541" ht="16" x14ac:dyDescent="0.15"/>
    <row r="542" ht="16" x14ac:dyDescent="0.15"/>
    <row r="543" ht="16" x14ac:dyDescent="0.15"/>
    <row r="544" ht="16" x14ac:dyDescent="0.15"/>
    <row r="545" ht="16" x14ac:dyDescent="0.15"/>
    <row r="546" ht="16" x14ac:dyDescent="0.15"/>
    <row r="547" ht="16" x14ac:dyDescent="0.15"/>
    <row r="548" ht="16" x14ac:dyDescent="0.15"/>
    <row r="549" ht="16" x14ac:dyDescent="0.15"/>
    <row r="550" ht="16" x14ac:dyDescent="0.15"/>
    <row r="551" ht="16" x14ac:dyDescent="0.15"/>
    <row r="552" ht="16" x14ac:dyDescent="0.15"/>
    <row r="553" ht="16" x14ac:dyDescent="0.15"/>
    <row r="554" ht="16" x14ac:dyDescent="0.15"/>
    <row r="555" ht="16" x14ac:dyDescent="0.15"/>
    <row r="556" ht="16" x14ac:dyDescent="0.15"/>
    <row r="557" ht="16" x14ac:dyDescent="0.15"/>
    <row r="558" ht="16" x14ac:dyDescent="0.15"/>
    <row r="559" ht="16" x14ac:dyDescent="0.15"/>
    <row r="560" ht="16" x14ac:dyDescent="0.15"/>
    <row r="561" ht="16" x14ac:dyDescent="0.15"/>
    <row r="562" ht="16" x14ac:dyDescent="0.15"/>
    <row r="563" ht="16" x14ac:dyDescent="0.15"/>
    <row r="564" ht="16" x14ac:dyDescent="0.15"/>
    <row r="565" ht="16" x14ac:dyDescent="0.15"/>
    <row r="566" ht="16" x14ac:dyDescent="0.15"/>
    <row r="567" ht="16" x14ac:dyDescent="0.15"/>
    <row r="568" ht="16" x14ac:dyDescent="0.15"/>
    <row r="569" ht="16" x14ac:dyDescent="0.15"/>
    <row r="570" ht="16" x14ac:dyDescent="0.15"/>
    <row r="571" ht="16" x14ac:dyDescent="0.15"/>
    <row r="572" ht="16" x14ac:dyDescent="0.15"/>
    <row r="573" ht="16" x14ac:dyDescent="0.15"/>
    <row r="574" ht="16" x14ac:dyDescent="0.15"/>
    <row r="575" ht="16" x14ac:dyDescent="0.15"/>
    <row r="576" ht="16" x14ac:dyDescent="0.15"/>
    <row r="577" ht="16" x14ac:dyDescent="0.15"/>
    <row r="578" ht="16" x14ac:dyDescent="0.15"/>
    <row r="579" ht="16" x14ac:dyDescent="0.15"/>
    <row r="580" ht="16" x14ac:dyDescent="0.15"/>
    <row r="581" ht="16" x14ac:dyDescent="0.15"/>
    <row r="582" ht="16" x14ac:dyDescent="0.15"/>
    <row r="583" ht="16" x14ac:dyDescent="0.15"/>
    <row r="584" ht="16" x14ac:dyDescent="0.15"/>
    <row r="585" ht="16" x14ac:dyDescent="0.15"/>
    <row r="586" ht="16" x14ac:dyDescent="0.15"/>
    <row r="587" ht="16" x14ac:dyDescent="0.15"/>
    <row r="588" ht="16" x14ac:dyDescent="0.15"/>
    <row r="589" ht="16" x14ac:dyDescent="0.15"/>
    <row r="590" ht="16" x14ac:dyDescent="0.15"/>
    <row r="591" ht="16" x14ac:dyDescent="0.15"/>
    <row r="592" ht="16" x14ac:dyDescent="0.15"/>
    <row r="593" ht="16" x14ac:dyDescent="0.15"/>
    <row r="594" ht="16" x14ac:dyDescent="0.15"/>
    <row r="595" ht="16" x14ac:dyDescent="0.15"/>
    <row r="596" ht="16" x14ac:dyDescent="0.15"/>
    <row r="597" ht="16" x14ac:dyDescent="0.15"/>
    <row r="598" ht="16" x14ac:dyDescent="0.15"/>
    <row r="599" ht="16" x14ac:dyDescent="0.15"/>
    <row r="600" ht="16" x14ac:dyDescent="0.15"/>
    <row r="601" ht="16" x14ac:dyDescent="0.15"/>
    <row r="602" ht="16" x14ac:dyDescent="0.15"/>
    <row r="603" ht="16" x14ac:dyDescent="0.15"/>
    <row r="604" ht="16" x14ac:dyDescent="0.15"/>
    <row r="605" ht="16" x14ac:dyDescent="0.15"/>
    <row r="606" ht="16" x14ac:dyDescent="0.15"/>
    <row r="607" ht="16" x14ac:dyDescent="0.15"/>
    <row r="608" ht="16" x14ac:dyDescent="0.15"/>
    <row r="609" ht="16" x14ac:dyDescent="0.15"/>
    <row r="610" ht="16" x14ac:dyDescent="0.15"/>
    <row r="611" ht="16" x14ac:dyDescent="0.15"/>
    <row r="612" ht="16" x14ac:dyDescent="0.15"/>
    <row r="613" ht="16" x14ac:dyDescent="0.15"/>
    <row r="614" ht="16" x14ac:dyDescent="0.15"/>
    <row r="615" ht="16" x14ac:dyDescent="0.15"/>
    <row r="616" ht="16" x14ac:dyDescent="0.15"/>
    <row r="617" ht="16" x14ac:dyDescent="0.15"/>
    <row r="618" ht="16" x14ac:dyDescent="0.15"/>
    <row r="619" ht="16" x14ac:dyDescent="0.15"/>
    <row r="620" ht="16" x14ac:dyDescent="0.15"/>
    <row r="621" ht="16" x14ac:dyDescent="0.15"/>
    <row r="622" ht="16" x14ac:dyDescent="0.15"/>
    <row r="623" ht="16" x14ac:dyDescent="0.15"/>
    <row r="624" ht="16" x14ac:dyDescent="0.15"/>
    <row r="625" ht="16" x14ac:dyDescent="0.15"/>
    <row r="626" ht="16" x14ac:dyDescent="0.15"/>
    <row r="627" ht="16" x14ac:dyDescent="0.15"/>
    <row r="628" ht="16" x14ac:dyDescent="0.15"/>
    <row r="629" ht="16" x14ac:dyDescent="0.15"/>
    <row r="630" ht="16" x14ac:dyDescent="0.15"/>
    <row r="631" ht="16" x14ac:dyDescent="0.15"/>
    <row r="632" ht="16" x14ac:dyDescent="0.15"/>
    <row r="633" ht="16" x14ac:dyDescent="0.15"/>
    <row r="634" ht="16" x14ac:dyDescent="0.15"/>
    <row r="635" ht="16" x14ac:dyDescent="0.15"/>
    <row r="636" ht="16" x14ac:dyDescent="0.15"/>
    <row r="637" ht="16" x14ac:dyDescent="0.15"/>
    <row r="638" ht="16" x14ac:dyDescent="0.15"/>
    <row r="639" ht="16" x14ac:dyDescent="0.15"/>
    <row r="640" ht="16" x14ac:dyDescent="0.15"/>
    <row r="641" ht="16" x14ac:dyDescent="0.15"/>
    <row r="642" ht="16" x14ac:dyDescent="0.15"/>
    <row r="643" ht="16" x14ac:dyDescent="0.15"/>
    <row r="644" ht="16" x14ac:dyDescent="0.15"/>
    <row r="645" ht="16" x14ac:dyDescent="0.15"/>
    <row r="646" ht="16" x14ac:dyDescent="0.15"/>
    <row r="647" ht="16" x14ac:dyDescent="0.15"/>
    <row r="648" ht="16" x14ac:dyDescent="0.15"/>
    <row r="649" ht="16" x14ac:dyDescent="0.15"/>
    <row r="650" ht="16" x14ac:dyDescent="0.15"/>
    <row r="651" ht="16" x14ac:dyDescent="0.15"/>
    <row r="652" ht="16" x14ac:dyDescent="0.15"/>
    <row r="653" ht="16" x14ac:dyDescent="0.15"/>
    <row r="654" ht="16" x14ac:dyDescent="0.15"/>
    <row r="655" ht="16" x14ac:dyDescent="0.15"/>
    <row r="656" ht="16" x14ac:dyDescent="0.15"/>
    <row r="657" ht="16" x14ac:dyDescent="0.15"/>
    <row r="658" ht="16" x14ac:dyDescent="0.15"/>
    <row r="659" ht="16" x14ac:dyDescent="0.15"/>
    <row r="660" ht="16" x14ac:dyDescent="0.15"/>
    <row r="661" ht="16" x14ac:dyDescent="0.15"/>
    <row r="662" ht="16" x14ac:dyDescent="0.15"/>
    <row r="663" ht="16" x14ac:dyDescent="0.15"/>
    <row r="664" ht="16" x14ac:dyDescent="0.15"/>
    <row r="665" ht="16" x14ac:dyDescent="0.15"/>
    <row r="666" ht="16" x14ac:dyDescent="0.15"/>
    <row r="667" ht="16" x14ac:dyDescent="0.15"/>
    <row r="668" ht="16" x14ac:dyDescent="0.15"/>
    <row r="669" ht="16" x14ac:dyDescent="0.15"/>
    <row r="670" ht="16" x14ac:dyDescent="0.15"/>
    <row r="671" ht="16" x14ac:dyDescent="0.15"/>
    <row r="672" ht="16" x14ac:dyDescent="0.15"/>
    <row r="673" ht="16" x14ac:dyDescent="0.15"/>
    <row r="674" ht="16" x14ac:dyDescent="0.15"/>
    <row r="675" ht="16" x14ac:dyDescent="0.15"/>
    <row r="676" ht="16" x14ac:dyDescent="0.15"/>
    <row r="677" ht="16" x14ac:dyDescent="0.15"/>
    <row r="678" ht="16" x14ac:dyDescent="0.15"/>
    <row r="679" ht="16" x14ac:dyDescent="0.15"/>
    <row r="680" ht="16" x14ac:dyDescent="0.15"/>
    <row r="681" ht="16" x14ac:dyDescent="0.15"/>
    <row r="682" ht="16" x14ac:dyDescent="0.15"/>
    <row r="683" ht="16" x14ac:dyDescent="0.15"/>
    <row r="684" ht="16" x14ac:dyDescent="0.15"/>
    <row r="685" ht="16" x14ac:dyDescent="0.15"/>
    <row r="686" ht="16" x14ac:dyDescent="0.15"/>
    <row r="687" ht="16" x14ac:dyDescent="0.15"/>
    <row r="688" ht="16" x14ac:dyDescent="0.15"/>
    <row r="689" ht="16" x14ac:dyDescent="0.15"/>
    <row r="690" ht="16" x14ac:dyDescent="0.15"/>
    <row r="691" ht="16" x14ac:dyDescent="0.15"/>
    <row r="692" ht="16" x14ac:dyDescent="0.15"/>
    <row r="693" ht="16" x14ac:dyDescent="0.15"/>
    <row r="694" ht="16" x14ac:dyDescent="0.15"/>
    <row r="695" ht="16" x14ac:dyDescent="0.15"/>
    <row r="696" ht="16" x14ac:dyDescent="0.15"/>
    <row r="697" ht="16" x14ac:dyDescent="0.15"/>
    <row r="698" ht="16" x14ac:dyDescent="0.15"/>
    <row r="699" ht="16" x14ac:dyDescent="0.15"/>
    <row r="700" ht="16" x14ac:dyDescent="0.15"/>
    <row r="701" ht="16" x14ac:dyDescent="0.15"/>
    <row r="702" ht="16" x14ac:dyDescent="0.15"/>
    <row r="703" ht="16" x14ac:dyDescent="0.15"/>
    <row r="704" ht="16" x14ac:dyDescent="0.15"/>
    <row r="705" ht="16" x14ac:dyDescent="0.15"/>
    <row r="706" ht="16" x14ac:dyDescent="0.15"/>
    <row r="707" ht="16" x14ac:dyDescent="0.15"/>
    <row r="708" ht="16" x14ac:dyDescent="0.15"/>
    <row r="709" ht="16" x14ac:dyDescent="0.15"/>
    <row r="710" ht="16" x14ac:dyDescent="0.15"/>
    <row r="711" ht="16" x14ac:dyDescent="0.15"/>
    <row r="712" ht="16" x14ac:dyDescent="0.15"/>
    <row r="713" ht="16" x14ac:dyDescent="0.15"/>
    <row r="714" ht="16" x14ac:dyDescent="0.15"/>
    <row r="715" ht="16" x14ac:dyDescent="0.15"/>
    <row r="716" ht="16" x14ac:dyDescent="0.15"/>
    <row r="717" ht="16" x14ac:dyDescent="0.15"/>
    <row r="718" ht="16" x14ac:dyDescent="0.15"/>
    <row r="719" ht="16" x14ac:dyDescent="0.15"/>
    <row r="720" ht="16" x14ac:dyDescent="0.15"/>
    <row r="721" ht="16" x14ac:dyDescent="0.15"/>
    <row r="722" ht="16" x14ac:dyDescent="0.15"/>
    <row r="723" ht="16" x14ac:dyDescent="0.15"/>
    <row r="724" ht="16" x14ac:dyDescent="0.15"/>
    <row r="725" ht="16" x14ac:dyDescent="0.15"/>
    <row r="726" ht="16" x14ac:dyDescent="0.15"/>
    <row r="727" ht="16" x14ac:dyDescent="0.15"/>
    <row r="728" ht="16" x14ac:dyDescent="0.15"/>
    <row r="729" ht="16" x14ac:dyDescent="0.15"/>
    <row r="730" ht="16" x14ac:dyDescent="0.15"/>
    <row r="731" ht="16" x14ac:dyDescent="0.15"/>
    <row r="732" ht="16" x14ac:dyDescent="0.15"/>
    <row r="733" ht="16" x14ac:dyDescent="0.15"/>
    <row r="734" ht="16" x14ac:dyDescent="0.15"/>
    <row r="735" ht="16" x14ac:dyDescent="0.15"/>
    <row r="736" ht="16" x14ac:dyDescent="0.15"/>
    <row r="737" ht="16" x14ac:dyDescent="0.15"/>
    <row r="738" ht="16" x14ac:dyDescent="0.15"/>
    <row r="739" ht="16" x14ac:dyDescent="0.15"/>
    <row r="740" ht="16" x14ac:dyDescent="0.15"/>
    <row r="741" ht="16" x14ac:dyDescent="0.15"/>
    <row r="742" ht="16" x14ac:dyDescent="0.15"/>
    <row r="743" ht="16" x14ac:dyDescent="0.15"/>
    <row r="744" ht="16" x14ac:dyDescent="0.15"/>
    <row r="745" ht="16" x14ac:dyDescent="0.15"/>
    <row r="746" ht="16" x14ac:dyDescent="0.15"/>
    <row r="747" ht="16" x14ac:dyDescent="0.15"/>
    <row r="748" ht="16" x14ac:dyDescent="0.15"/>
    <row r="749" ht="16" x14ac:dyDescent="0.15"/>
    <row r="750" ht="16" x14ac:dyDescent="0.15"/>
    <row r="751" ht="16" x14ac:dyDescent="0.15"/>
    <row r="752" ht="16" x14ac:dyDescent="0.15"/>
    <row r="753" ht="16" x14ac:dyDescent="0.15"/>
    <row r="754" ht="16" x14ac:dyDescent="0.15"/>
    <row r="755" ht="16" x14ac:dyDescent="0.15"/>
    <row r="756" ht="16" x14ac:dyDescent="0.15"/>
    <row r="757" ht="16" x14ac:dyDescent="0.15"/>
    <row r="758" ht="16" x14ac:dyDescent="0.15"/>
    <row r="759" ht="16" x14ac:dyDescent="0.15"/>
    <row r="760" ht="16" x14ac:dyDescent="0.15"/>
    <row r="761" ht="16" x14ac:dyDescent="0.15"/>
    <row r="762" ht="16" x14ac:dyDescent="0.15"/>
    <row r="763" ht="16" x14ac:dyDescent="0.15"/>
    <row r="764" ht="16" x14ac:dyDescent="0.15"/>
    <row r="765" ht="16" x14ac:dyDescent="0.15"/>
    <row r="766" ht="16" x14ac:dyDescent="0.15"/>
    <row r="767" ht="16" x14ac:dyDescent="0.15"/>
    <row r="768" ht="16" x14ac:dyDescent="0.15"/>
    <row r="769" ht="16" x14ac:dyDescent="0.15"/>
    <row r="770" ht="16" x14ac:dyDescent="0.15"/>
    <row r="771" ht="16" x14ac:dyDescent="0.15"/>
    <row r="772" ht="16" x14ac:dyDescent="0.15"/>
    <row r="773" ht="16" x14ac:dyDescent="0.15"/>
    <row r="774" ht="16" x14ac:dyDescent="0.15"/>
    <row r="775" ht="16" x14ac:dyDescent="0.15"/>
    <row r="776" ht="16" x14ac:dyDescent="0.15"/>
    <row r="777" ht="16" x14ac:dyDescent="0.15"/>
    <row r="778" ht="16" x14ac:dyDescent="0.15"/>
    <row r="779" ht="16" x14ac:dyDescent="0.15"/>
    <row r="780" ht="16" x14ac:dyDescent="0.15"/>
    <row r="781" ht="16" x14ac:dyDescent="0.15"/>
    <row r="782" ht="16" x14ac:dyDescent="0.15"/>
    <row r="783" ht="16" x14ac:dyDescent="0.15"/>
    <row r="784" ht="16" x14ac:dyDescent="0.15"/>
    <row r="785" ht="16" x14ac:dyDescent="0.15"/>
    <row r="786" ht="16" x14ac:dyDescent="0.15"/>
    <row r="787" ht="16" x14ac:dyDescent="0.15"/>
    <row r="788" ht="16" x14ac:dyDescent="0.15"/>
    <row r="789" ht="16" x14ac:dyDescent="0.15"/>
    <row r="790" ht="16" x14ac:dyDescent="0.15"/>
    <row r="791" ht="16" x14ac:dyDescent="0.15"/>
    <row r="792" ht="16" x14ac:dyDescent="0.15"/>
    <row r="793" ht="16" x14ac:dyDescent="0.15"/>
    <row r="794" ht="16" x14ac:dyDescent="0.15"/>
    <row r="795" ht="16" x14ac:dyDescent="0.15"/>
    <row r="796" ht="16" x14ac:dyDescent="0.15"/>
    <row r="797" ht="16" x14ac:dyDescent="0.15"/>
    <row r="798" ht="16" x14ac:dyDescent="0.15"/>
    <row r="799" ht="16" x14ac:dyDescent="0.15"/>
    <row r="800" ht="16" x14ac:dyDescent="0.15"/>
    <row r="801" ht="16" x14ac:dyDescent="0.15"/>
    <row r="802" ht="16" x14ac:dyDescent="0.15"/>
    <row r="803" ht="16" x14ac:dyDescent="0.15"/>
    <row r="804" ht="16" x14ac:dyDescent="0.15"/>
    <row r="805" ht="16" x14ac:dyDescent="0.15"/>
    <row r="806" ht="16" x14ac:dyDescent="0.15"/>
    <row r="807" ht="16" x14ac:dyDescent="0.15"/>
    <row r="808" ht="16" x14ac:dyDescent="0.15"/>
    <row r="809" ht="16" x14ac:dyDescent="0.15"/>
    <row r="810" ht="16" x14ac:dyDescent="0.15"/>
    <row r="811" ht="16" x14ac:dyDescent="0.15"/>
    <row r="812" ht="16" x14ac:dyDescent="0.15"/>
    <row r="813" ht="16" x14ac:dyDescent="0.15"/>
    <row r="814" ht="16" x14ac:dyDescent="0.15"/>
    <row r="815" ht="16" x14ac:dyDescent="0.15"/>
    <row r="816" ht="16" x14ac:dyDescent="0.15"/>
    <row r="817" ht="16" x14ac:dyDescent="0.15"/>
    <row r="818" ht="16" x14ac:dyDescent="0.15"/>
    <row r="819" ht="16" x14ac:dyDescent="0.15"/>
    <row r="820" ht="16" x14ac:dyDescent="0.15"/>
    <row r="821" ht="16" x14ac:dyDescent="0.15"/>
    <row r="822" ht="16" x14ac:dyDescent="0.15"/>
    <row r="823" ht="16" x14ac:dyDescent="0.15"/>
    <row r="824" ht="16" x14ac:dyDescent="0.15"/>
    <row r="825" ht="16" x14ac:dyDescent="0.15"/>
    <row r="826" ht="16" x14ac:dyDescent="0.15"/>
    <row r="827" ht="16" x14ac:dyDescent="0.15"/>
    <row r="828" ht="16" x14ac:dyDescent="0.15"/>
    <row r="829" ht="16" x14ac:dyDescent="0.15"/>
    <row r="830" ht="16" x14ac:dyDescent="0.15"/>
    <row r="831" ht="16" x14ac:dyDescent="0.15"/>
    <row r="832" ht="16" x14ac:dyDescent="0.15"/>
    <row r="833" ht="16" x14ac:dyDescent="0.15"/>
    <row r="834" ht="16" x14ac:dyDescent="0.15"/>
    <row r="835" ht="16" x14ac:dyDescent="0.15"/>
    <row r="836" ht="16" x14ac:dyDescent="0.15"/>
    <row r="837" ht="16" x14ac:dyDescent="0.15"/>
    <row r="838" ht="16" x14ac:dyDescent="0.15"/>
    <row r="839" ht="16" x14ac:dyDescent="0.15"/>
    <row r="840" ht="16" x14ac:dyDescent="0.15"/>
    <row r="841" ht="16" x14ac:dyDescent="0.15"/>
    <row r="842" ht="16" x14ac:dyDescent="0.15"/>
    <row r="843" ht="16" x14ac:dyDescent="0.15"/>
    <row r="844" ht="16" x14ac:dyDescent="0.15"/>
    <row r="845" ht="16" x14ac:dyDescent="0.15"/>
    <row r="846" ht="16" x14ac:dyDescent="0.15"/>
    <row r="847" ht="16" x14ac:dyDescent="0.15"/>
    <row r="848" ht="16" x14ac:dyDescent="0.15"/>
    <row r="849" ht="16" x14ac:dyDescent="0.15"/>
    <row r="850" ht="16" x14ac:dyDescent="0.15"/>
    <row r="851" ht="16" x14ac:dyDescent="0.15"/>
    <row r="852" ht="16" x14ac:dyDescent="0.15"/>
    <row r="853" ht="16" x14ac:dyDescent="0.15"/>
    <row r="854" ht="16" x14ac:dyDescent="0.15"/>
    <row r="855" ht="16" x14ac:dyDescent="0.15"/>
    <row r="856" ht="16" x14ac:dyDescent="0.15"/>
    <row r="857" ht="16" x14ac:dyDescent="0.15"/>
    <row r="858" ht="16" x14ac:dyDescent="0.15"/>
    <row r="859" ht="16" x14ac:dyDescent="0.15"/>
    <row r="860" ht="16" x14ac:dyDescent="0.15"/>
    <row r="861" ht="16" x14ac:dyDescent="0.15"/>
    <row r="862" ht="16" x14ac:dyDescent="0.15"/>
    <row r="863" ht="16" x14ac:dyDescent="0.15"/>
    <row r="864" ht="16" x14ac:dyDescent="0.15"/>
    <row r="865" ht="16" x14ac:dyDescent="0.15"/>
    <row r="866" ht="16" x14ac:dyDescent="0.15"/>
    <row r="867" ht="16" x14ac:dyDescent="0.15"/>
    <row r="868" ht="16" x14ac:dyDescent="0.15"/>
    <row r="869" ht="16" x14ac:dyDescent="0.15"/>
    <row r="870" ht="16" x14ac:dyDescent="0.15"/>
    <row r="871" ht="16" x14ac:dyDescent="0.15"/>
    <row r="872" ht="16" x14ac:dyDescent="0.15"/>
    <row r="873" ht="16" x14ac:dyDescent="0.15"/>
    <row r="874" ht="16" x14ac:dyDescent="0.15"/>
    <row r="875" ht="16" x14ac:dyDescent="0.15"/>
    <row r="876" ht="16" x14ac:dyDescent="0.15"/>
    <row r="877" ht="16" x14ac:dyDescent="0.15"/>
    <row r="878" ht="16" x14ac:dyDescent="0.15"/>
    <row r="879" ht="16" x14ac:dyDescent="0.15"/>
    <row r="880" ht="16" x14ac:dyDescent="0.15"/>
    <row r="881" ht="16" x14ac:dyDescent="0.15"/>
    <row r="882" ht="16" x14ac:dyDescent="0.15"/>
    <row r="883" ht="16" x14ac:dyDescent="0.15"/>
    <row r="884" ht="16" x14ac:dyDescent="0.15"/>
    <row r="885" ht="16" x14ac:dyDescent="0.15"/>
    <row r="886" ht="16" x14ac:dyDescent="0.15"/>
    <row r="887" ht="16" x14ac:dyDescent="0.15"/>
    <row r="888" ht="16" x14ac:dyDescent="0.15"/>
    <row r="889" ht="16" x14ac:dyDescent="0.15"/>
    <row r="890" ht="16" x14ac:dyDescent="0.15"/>
    <row r="891" ht="16" x14ac:dyDescent="0.15"/>
    <row r="892" ht="16" x14ac:dyDescent="0.15"/>
    <row r="893" ht="16" x14ac:dyDescent="0.15"/>
    <row r="894" ht="16" x14ac:dyDescent="0.15"/>
    <row r="895" ht="16" x14ac:dyDescent="0.15"/>
    <row r="896" ht="16" x14ac:dyDescent="0.15"/>
    <row r="897" ht="16" x14ac:dyDescent="0.15"/>
    <row r="898" ht="16" x14ac:dyDescent="0.15"/>
    <row r="899" ht="16" x14ac:dyDescent="0.15"/>
    <row r="900" ht="16" x14ac:dyDescent="0.15"/>
    <row r="901" ht="16" x14ac:dyDescent="0.15"/>
    <row r="902" ht="16" x14ac:dyDescent="0.15"/>
    <row r="903" ht="16" x14ac:dyDescent="0.15"/>
    <row r="904" ht="16" x14ac:dyDescent="0.15"/>
    <row r="905" ht="16" x14ac:dyDescent="0.15"/>
    <row r="906" ht="16" x14ac:dyDescent="0.15"/>
    <row r="907" ht="16" x14ac:dyDescent="0.15"/>
    <row r="908" ht="16" x14ac:dyDescent="0.15"/>
    <row r="909" ht="16" x14ac:dyDescent="0.15"/>
    <row r="910" ht="16" x14ac:dyDescent="0.15"/>
    <row r="911" ht="16" x14ac:dyDescent="0.15"/>
    <row r="912" ht="16" x14ac:dyDescent="0.15"/>
    <row r="913" ht="16" x14ac:dyDescent="0.15"/>
    <row r="914" ht="16" x14ac:dyDescent="0.15"/>
    <row r="915" ht="16" x14ac:dyDescent="0.15"/>
    <row r="916" ht="16" x14ac:dyDescent="0.15"/>
    <row r="917" ht="16" x14ac:dyDescent="0.15"/>
    <row r="918" ht="16" x14ac:dyDescent="0.15"/>
    <row r="919" ht="16" x14ac:dyDescent="0.15"/>
    <row r="920" ht="16" x14ac:dyDescent="0.15"/>
    <row r="921" ht="16" x14ac:dyDescent="0.15"/>
    <row r="922" ht="16" x14ac:dyDescent="0.15"/>
    <row r="923" ht="16" x14ac:dyDescent="0.15"/>
    <row r="924" ht="16" x14ac:dyDescent="0.15"/>
    <row r="925" ht="16" x14ac:dyDescent="0.15"/>
    <row r="926" ht="16" x14ac:dyDescent="0.15"/>
    <row r="927" ht="16" x14ac:dyDescent="0.15"/>
    <row r="928" ht="16" x14ac:dyDescent="0.15"/>
    <row r="929" ht="16" x14ac:dyDescent="0.15"/>
    <row r="930" ht="16" x14ac:dyDescent="0.15"/>
    <row r="931" ht="16" x14ac:dyDescent="0.15"/>
    <row r="932" ht="16" x14ac:dyDescent="0.15"/>
    <row r="933" ht="16" x14ac:dyDescent="0.15"/>
    <row r="934" ht="16" x14ac:dyDescent="0.15"/>
    <row r="935" ht="16" x14ac:dyDescent="0.15"/>
    <row r="936" ht="16" x14ac:dyDescent="0.15"/>
    <row r="937" ht="16" x14ac:dyDescent="0.15"/>
    <row r="938" ht="16" x14ac:dyDescent="0.15"/>
    <row r="939" ht="16" x14ac:dyDescent="0.15"/>
    <row r="940" ht="16" x14ac:dyDescent="0.15"/>
    <row r="941" ht="16" x14ac:dyDescent="0.15"/>
    <row r="942" ht="16" x14ac:dyDescent="0.15"/>
    <row r="943" ht="16" x14ac:dyDescent="0.15"/>
    <row r="944" ht="16" x14ac:dyDescent="0.15"/>
    <row r="945" ht="16" x14ac:dyDescent="0.15"/>
    <row r="946" ht="16" x14ac:dyDescent="0.15"/>
    <row r="947" ht="16" x14ac:dyDescent="0.15"/>
    <row r="948" ht="16" x14ac:dyDescent="0.15"/>
    <row r="949" ht="16" x14ac:dyDescent="0.15"/>
    <row r="950" ht="16" x14ac:dyDescent="0.15"/>
    <row r="951" ht="16" x14ac:dyDescent="0.15"/>
    <row r="952" ht="16" x14ac:dyDescent="0.15"/>
    <row r="953" ht="16" x14ac:dyDescent="0.15"/>
    <row r="954" ht="16" x14ac:dyDescent="0.15"/>
    <row r="955" ht="16" x14ac:dyDescent="0.15"/>
    <row r="956" ht="16" x14ac:dyDescent="0.15"/>
    <row r="957" ht="16" x14ac:dyDescent="0.15"/>
    <row r="958" ht="16" x14ac:dyDescent="0.15"/>
    <row r="959" ht="16" x14ac:dyDescent="0.15"/>
    <row r="960" ht="16" x14ac:dyDescent="0.15"/>
    <row r="961" ht="16" x14ac:dyDescent="0.15"/>
    <row r="962" ht="16" x14ac:dyDescent="0.15"/>
    <row r="963" ht="16" x14ac:dyDescent="0.15"/>
    <row r="964" ht="16" x14ac:dyDescent="0.15"/>
    <row r="965" ht="16" x14ac:dyDescent="0.15"/>
    <row r="966" ht="16" x14ac:dyDescent="0.15"/>
    <row r="967" ht="16" x14ac:dyDescent="0.15"/>
    <row r="968" ht="16" x14ac:dyDescent="0.15"/>
    <row r="969" ht="16" x14ac:dyDescent="0.15"/>
    <row r="970" ht="16" x14ac:dyDescent="0.15"/>
    <row r="971" ht="16" x14ac:dyDescent="0.15"/>
    <row r="972" ht="16" x14ac:dyDescent="0.15"/>
    <row r="973" ht="16" x14ac:dyDescent="0.15"/>
    <row r="974" ht="16" x14ac:dyDescent="0.15"/>
    <row r="975" ht="16" x14ac:dyDescent="0.15"/>
    <row r="976" ht="16" x14ac:dyDescent="0.15"/>
    <row r="977" ht="16" x14ac:dyDescent="0.15"/>
    <row r="978" ht="16" x14ac:dyDescent="0.15"/>
    <row r="979" ht="16" x14ac:dyDescent="0.15"/>
    <row r="980" ht="16" x14ac:dyDescent="0.15"/>
    <row r="981" ht="16" x14ac:dyDescent="0.15"/>
    <row r="982" ht="16" x14ac:dyDescent="0.15"/>
    <row r="983" ht="16" x14ac:dyDescent="0.15"/>
    <row r="984" ht="16" x14ac:dyDescent="0.15"/>
    <row r="985" ht="16" x14ac:dyDescent="0.15"/>
    <row r="986" ht="16" x14ac:dyDescent="0.15"/>
    <row r="987" ht="16" x14ac:dyDescent="0.15"/>
    <row r="988" ht="16" x14ac:dyDescent="0.15"/>
    <row r="989" ht="16" x14ac:dyDescent="0.15"/>
    <row r="990" ht="16" x14ac:dyDescent="0.15"/>
    <row r="991" ht="16" x14ac:dyDescent="0.15"/>
    <row r="992" ht="16" x14ac:dyDescent="0.15"/>
    <row r="993" ht="16" x14ac:dyDescent="0.15"/>
    <row r="994" ht="16" x14ac:dyDescent="0.15"/>
    <row r="995" ht="16" x14ac:dyDescent="0.15"/>
    <row r="996" ht="16" x14ac:dyDescent="0.15"/>
    <row r="997" ht="16" x14ac:dyDescent="0.15"/>
    <row r="998" ht="16" x14ac:dyDescent="0.15"/>
    <row r="999" ht="16" x14ac:dyDescent="0.15"/>
    <row r="1000" ht="16" x14ac:dyDescent="0.15"/>
    <row r="1001" ht="16" x14ac:dyDescent="0.15"/>
    <row r="1002" ht="16" x14ac:dyDescent="0.15"/>
    <row r="1003" ht="16" x14ac:dyDescent="0.15"/>
    <row r="1004" ht="16" x14ac:dyDescent="0.15"/>
    <row r="1005" ht="16" x14ac:dyDescent="0.15"/>
    <row r="1006" ht="16" x14ac:dyDescent="0.15"/>
    <row r="1007" ht="16" x14ac:dyDescent="0.15"/>
    <row r="1008" ht="16" x14ac:dyDescent="0.15"/>
    <row r="1009" ht="16" x14ac:dyDescent="0.15"/>
    <row r="1010" ht="16" x14ac:dyDescent="0.15"/>
    <row r="1011" ht="16" x14ac:dyDescent="0.15"/>
    <row r="1012" ht="16" x14ac:dyDescent="0.15"/>
    <row r="1013" ht="16" x14ac:dyDescent="0.15"/>
    <row r="1014" ht="16" x14ac:dyDescent="0.15"/>
    <row r="1015" ht="16" x14ac:dyDescent="0.15"/>
    <row r="1016" ht="16" x14ac:dyDescent="0.15"/>
    <row r="1017" ht="16" x14ac:dyDescent="0.15"/>
    <row r="1018" ht="16" x14ac:dyDescent="0.15"/>
    <row r="1019" ht="16" x14ac:dyDescent="0.15"/>
  </sheetData>
  <mergeCells count="9">
    <mergeCell ref="A1:E1"/>
    <mergeCell ref="A17:D17"/>
    <mergeCell ref="A18:D18"/>
    <mergeCell ref="A19:D19"/>
    <mergeCell ref="A20:D20"/>
    <mergeCell ref="F10:L10"/>
    <mergeCell ref="A14:E14"/>
    <mergeCell ref="F14:L14"/>
    <mergeCell ref="F18:L18"/>
  </mergeCells>
  <phoneticPr fontId="1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topLeftCell="A5" zoomScaleNormal="100" workbookViewId="0">
      <selection activeCell="E18" sqref="E18"/>
    </sheetView>
  </sheetViews>
  <sheetFormatPr baseColWidth="10" defaultColWidth="14.5" defaultRowHeight="16" x14ac:dyDescent="0.15"/>
  <cols>
    <col min="1" max="1" width="51.33203125" style="38" customWidth="1"/>
    <col min="2" max="2" width="10.83203125" style="38" customWidth="1"/>
    <col min="3" max="3" width="13.33203125" style="38" customWidth="1"/>
    <col min="4" max="4" width="16.1640625" style="38" customWidth="1"/>
    <col min="5" max="5" width="16.6640625" style="38" customWidth="1"/>
    <col min="6" max="12" width="10.5" style="38" customWidth="1"/>
    <col min="13" max="22" width="8.6640625" style="38" customWidth="1"/>
    <col min="23" max="16384" width="14.5" style="38"/>
  </cols>
  <sheetData>
    <row r="1" spans="1:12" ht="35" customHeight="1" x14ac:dyDescent="0.15">
      <c r="A1" s="250" t="s">
        <v>63</v>
      </c>
      <c r="B1" s="251"/>
      <c r="C1" s="251"/>
      <c r="D1" s="251"/>
      <c r="E1" s="251"/>
    </row>
    <row r="4" spans="1:12" ht="17" thickBot="1" x14ac:dyDescent="0.2">
      <c r="E4" s="39"/>
      <c r="F4" s="39"/>
    </row>
    <row r="5" spans="1:12" ht="35" thickBot="1" x14ac:dyDescent="0.2">
      <c r="A5" s="40" t="s">
        <v>59</v>
      </c>
      <c r="B5" s="41" t="s">
        <v>22</v>
      </c>
      <c r="C5" s="42" t="s">
        <v>23</v>
      </c>
      <c r="D5" s="42" t="s">
        <v>103</v>
      </c>
      <c r="E5" s="43" t="s">
        <v>24</v>
      </c>
      <c r="F5" s="44"/>
    </row>
    <row r="6" spans="1:12" ht="17" x14ac:dyDescent="0.15">
      <c r="A6" s="45" t="s">
        <v>52</v>
      </c>
      <c r="B6" s="46" t="s">
        <v>25</v>
      </c>
      <c r="C6" s="47">
        <v>0</v>
      </c>
      <c r="D6" s="48">
        <v>0</v>
      </c>
      <c r="E6" s="49">
        <f>+C6*D6</f>
        <v>0</v>
      </c>
      <c r="F6" s="50"/>
    </row>
    <row r="7" spans="1:12" ht="17" x14ac:dyDescent="0.15">
      <c r="A7" s="51" t="s">
        <v>53</v>
      </c>
      <c r="B7" s="52" t="s">
        <v>25</v>
      </c>
      <c r="C7" s="9">
        <v>0</v>
      </c>
      <c r="D7" s="53">
        <v>0</v>
      </c>
      <c r="E7" s="54">
        <f t="shared" ref="E7:E11" si="0">+C7*D7</f>
        <v>0</v>
      </c>
      <c r="F7" s="50"/>
    </row>
    <row r="8" spans="1:12" ht="17" x14ac:dyDescent="0.15">
      <c r="A8" s="51" t="s">
        <v>54</v>
      </c>
      <c r="B8" s="52" t="s">
        <v>25</v>
      </c>
      <c r="C8" s="9">
        <v>0</v>
      </c>
      <c r="D8" s="53">
        <v>0</v>
      </c>
      <c r="E8" s="54">
        <f t="shared" si="0"/>
        <v>0</v>
      </c>
      <c r="F8" s="55"/>
    </row>
    <row r="9" spans="1:12" ht="18" thickBot="1" x14ac:dyDescent="0.2">
      <c r="A9" s="51" t="s">
        <v>55</v>
      </c>
      <c r="B9" s="52" t="s">
        <v>25</v>
      </c>
      <c r="C9" s="9">
        <v>0</v>
      </c>
      <c r="D9" s="53">
        <v>0</v>
      </c>
      <c r="E9" s="54">
        <f t="shared" ref="E9" si="1">+C9*D9</f>
        <v>0</v>
      </c>
      <c r="F9" s="55"/>
    </row>
    <row r="10" spans="1:12" ht="18" thickBot="1" x14ac:dyDescent="0.2">
      <c r="A10" s="51" t="s">
        <v>56</v>
      </c>
      <c r="B10" s="56" t="s">
        <v>25</v>
      </c>
      <c r="C10" s="57">
        <v>0</v>
      </c>
      <c r="D10" s="58">
        <v>0</v>
      </c>
      <c r="E10" s="113">
        <f t="shared" si="0"/>
        <v>0</v>
      </c>
      <c r="F10" s="245" t="s">
        <v>105</v>
      </c>
      <c r="G10" s="246"/>
      <c r="H10" s="246"/>
      <c r="I10" s="246"/>
      <c r="J10" s="246"/>
      <c r="K10" s="246"/>
      <c r="L10" s="247"/>
    </row>
    <row r="11" spans="1:12" ht="17" x14ac:dyDescent="0.15">
      <c r="A11" s="51" t="s">
        <v>94</v>
      </c>
      <c r="B11" s="56" t="s">
        <v>25</v>
      </c>
      <c r="C11" s="57">
        <v>0</v>
      </c>
      <c r="D11" s="58">
        <v>0</v>
      </c>
      <c r="E11" s="113">
        <f t="shared" si="0"/>
        <v>0</v>
      </c>
      <c r="F11" s="102">
        <v>1</v>
      </c>
      <c r="G11" s="103">
        <v>2</v>
      </c>
      <c r="H11" s="103">
        <v>3</v>
      </c>
      <c r="I11" s="103">
        <v>4</v>
      </c>
      <c r="J11" s="103">
        <v>5</v>
      </c>
      <c r="K11" s="103">
        <v>6</v>
      </c>
      <c r="L11" s="104">
        <v>7</v>
      </c>
    </row>
    <row r="12" spans="1:12" ht="18" thickBot="1" x14ac:dyDescent="0.2">
      <c r="A12" s="59" t="s">
        <v>93</v>
      </c>
      <c r="B12" s="60" t="s">
        <v>25</v>
      </c>
      <c r="C12" s="82">
        <v>0</v>
      </c>
      <c r="D12" s="83">
        <v>0</v>
      </c>
      <c r="E12" s="114">
        <f t="shared" ref="E12" si="2">+C12*D12</f>
        <v>0</v>
      </c>
      <c r="F12" s="105"/>
      <c r="G12" s="116">
        <f>+'Plan prodaje - godišnji'!G12</f>
        <v>0</v>
      </c>
      <c r="H12" s="116">
        <f>+'Plan prodaje - godišnji'!H12</f>
        <v>0</v>
      </c>
      <c r="I12" s="116">
        <f>+'Plan prodaje - godišnji'!I12</f>
        <v>0</v>
      </c>
      <c r="J12" s="116">
        <f>+'Plan prodaje - godišnji'!J12</f>
        <v>0</v>
      </c>
      <c r="K12" s="116">
        <f>+'Plan prodaje - godišnji'!K12</f>
        <v>0</v>
      </c>
      <c r="L12" s="117">
        <f>+'Plan prodaje - godišnji'!L12</f>
        <v>0</v>
      </c>
    </row>
    <row r="13" spans="1:12" s="63" customFormat="1" ht="18" customHeight="1" thickBot="1" x14ac:dyDescent="0.2">
      <c r="A13" s="61"/>
      <c r="B13" s="61"/>
      <c r="C13" s="61"/>
      <c r="D13" s="73" t="s">
        <v>27</v>
      </c>
      <c r="E13" s="115">
        <f>SUM(E6:E12)</f>
        <v>0</v>
      </c>
      <c r="F13" s="108">
        <f>+E13</f>
        <v>0</v>
      </c>
      <c r="G13" s="109">
        <f>+F13+(F13*G12)</f>
        <v>0</v>
      </c>
      <c r="H13" s="109">
        <f t="shared" ref="H13:L13" si="3">+G13+(G13*H12)</f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10">
        <f t="shared" si="3"/>
        <v>0</v>
      </c>
    </row>
    <row r="14" spans="1:12" s="63" customFormat="1" ht="22" customHeight="1" thickBot="1" x14ac:dyDescent="0.2">
      <c r="A14" s="64"/>
      <c r="B14" s="65"/>
      <c r="C14" s="66"/>
      <c r="D14" s="67"/>
      <c r="E14" s="62"/>
      <c r="F14" s="271" t="s">
        <v>106</v>
      </c>
      <c r="G14" s="271"/>
      <c r="H14" s="271"/>
      <c r="I14" s="271"/>
      <c r="J14" s="271"/>
      <c r="K14" s="271"/>
      <c r="L14" s="271"/>
    </row>
    <row r="15" spans="1:12" s="63" customFormat="1" ht="17" thickBot="1" x14ac:dyDescent="0.2">
      <c r="A15" s="252" t="s">
        <v>60</v>
      </c>
      <c r="B15" s="253"/>
      <c r="C15" s="253"/>
      <c r="D15" s="254"/>
      <c r="E15" s="43" t="s">
        <v>24</v>
      </c>
      <c r="F15" s="68"/>
    </row>
    <row r="16" spans="1:12" x14ac:dyDescent="0.15">
      <c r="A16" s="278" t="s">
        <v>50</v>
      </c>
      <c r="B16" s="279"/>
      <c r="C16" s="279"/>
      <c r="D16" s="280"/>
      <c r="E16" s="69">
        <v>0</v>
      </c>
      <c r="F16" s="55"/>
    </row>
    <row r="17" spans="1:12" ht="17" thickBot="1" x14ac:dyDescent="0.2">
      <c r="A17" s="272" t="s">
        <v>51</v>
      </c>
      <c r="B17" s="273"/>
      <c r="C17" s="273"/>
      <c r="D17" s="274"/>
      <c r="E17" s="81">
        <v>0</v>
      </c>
      <c r="F17" s="55"/>
    </row>
    <row r="18" spans="1:12" ht="17" thickBot="1" x14ac:dyDescent="0.2">
      <c r="A18" s="262" t="s">
        <v>92</v>
      </c>
      <c r="B18" s="263"/>
      <c r="C18" s="263"/>
      <c r="D18" s="264"/>
      <c r="E18" s="235">
        <v>0</v>
      </c>
      <c r="F18" s="245" t="s">
        <v>104</v>
      </c>
      <c r="G18" s="246"/>
      <c r="H18" s="246"/>
      <c r="I18" s="246"/>
      <c r="J18" s="246"/>
      <c r="K18" s="246"/>
      <c r="L18" s="247"/>
    </row>
    <row r="19" spans="1:12" x14ac:dyDescent="0.15">
      <c r="A19" s="272" t="s">
        <v>92</v>
      </c>
      <c r="B19" s="273"/>
      <c r="C19" s="273"/>
      <c r="D19" s="274"/>
      <c r="E19" s="53">
        <v>0</v>
      </c>
      <c r="F19" s="102">
        <v>1</v>
      </c>
      <c r="G19" s="103">
        <v>2</v>
      </c>
      <c r="H19" s="103">
        <v>3</v>
      </c>
      <c r="I19" s="103">
        <v>4</v>
      </c>
      <c r="J19" s="103">
        <v>5</v>
      </c>
      <c r="K19" s="103">
        <v>6</v>
      </c>
      <c r="L19" s="104">
        <v>7</v>
      </c>
    </row>
    <row r="20" spans="1:12" ht="17" thickBot="1" x14ac:dyDescent="0.2">
      <c r="A20" s="243" t="s">
        <v>61</v>
      </c>
      <c r="B20" s="244"/>
      <c r="C20" s="244"/>
      <c r="D20" s="244"/>
      <c r="E20" s="83">
        <v>0</v>
      </c>
      <c r="F20" s="105"/>
      <c r="G20" s="116">
        <f>+'Plan prodaje - godišnji'!G12</f>
        <v>0</v>
      </c>
      <c r="H20" s="116">
        <f>+'Plan prodaje - godišnji'!H12</f>
        <v>0</v>
      </c>
      <c r="I20" s="116">
        <f>+'Plan prodaje - godišnji'!I12</f>
        <v>0</v>
      </c>
      <c r="J20" s="116">
        <f>+'Plan prodaje - godišnji'!J12</f>
        <v>0</v>
      </c>
      <c r="K20" s="116">
        <f>+'Plan prodaje - godišnji'!K12</f>
        <v>0</v>
      </c>
      <c r="L20" s="117">
        <f>+'Plan prodaje - godišnji'!L12</f>
        <v>0</v>
      </c>
    </row>
    <row r="21" spans="1:12" s="63" customFormat="1" ht="18" thickBot="1" x14ac:dyDescent="0.2">
      <c r="A21" s="72"/>
      <c r="B21" s="72"/>
      <c r="C21" s="72"/>
      <c r="D21" s="73" t="s">
        <v>27</v>
      </c>
      <c r="E21" s="236">
        <f>SUM(E16:E20)</f>
        <v>0</v>
      </c>
      <c r="F21" s="108">
        <f>+E21</f>
        <v>0</v>
      </c>
      <c r="G21" s="109">
        <f>+F21+(F21*G20)</f>
        <v>0</v>
      </c>
      <c r="H21" s="109">
        <f t="shared" ref="H21:L21" si="4">+G21+(G21*H20)</f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110">
        <f t="shared" si="4"/>
        <v>0</v>
      </c>
    </row>
    <row r="22" spans="1:12" s="63" customFormat="1" ht="24" customHeight="1" x14ac:dyDescent="0.15">
      <c r="A22" s="75"/>
      <c r="B22" s="75"/>
      <c r="C22" s="75"/>
      <c r="D22" s="75"/>
      <c r="E22" s="62"/>
      <c r="F22" s="271" t="s">
        <v>106</v>
      </c>
      <c r="G22" s="271"/>
      <c r="H22" s="271"/>
      <c r="I22" s="271"/>
      <c r="J22" s="271"/>
      <c r="K22" s="271"/>
      <c r="L22" s="271"/>
    </row>
    <row r="23" spans="1:12" s="63" customFormat="1" x14ac:dyDescent="0.15">
      <c r="A23" s="75"/>
      <c r="B23" s="75"/>
      <c r="C23" s="75"/>
      <c r="D23" s="75"/>
      <c r="E23" s="62"/>
      <c r="F23" s="124"/>
      <c r="G23" s="124"/>
      <c r="H23" s="124"/>
      <c r="I23" s="124"/>
      <c r="J23" s="124"/>
      <c r="K23" s="124"/>
      <c r="L23" s="124"/>
    </row>
    <row r="24" spans="1:12" s="63" customFormat="1" ht="17" thickBot="1" x14ac:dyDescent="0.2">
      <c r="A24" s="75"/>
      <c r="B24" s="75"/>
      <c r="C24" s="75"/>
      <c r="D24" s="75"/>
      <c r="E24" s="62"/>
      <c r="F24" s="124"/>
      <c r="G24" s="124"/>
      <c r="H24" s="124"/>
      <c r="I24" s="124"/>
      <c r="J24" s="124"/>
      <c r="K24" s="124"/>
      <c r="L24" s="124"/>
    </row>
    <row r="25" spans="1:12" s="63" customFormat="1" ht="17" thickBot="1" x14ac:dyDescent="0.2">
      <c r="A25" s="268" t="s">
        <v>62</v>
      </c>
      <c r="B25" s="269"/>
      <c r="C25" s="269"/>
      <c r="D25" s="269"/>
      <c r="E25" s="270"/>
      <c r="F25" s="62"/>
    </row>
    <row r="26" spans="1:12" ht="17" thickBot="1" x14ac:dyDescent="0.2">
      <c r="A26" s="275" t="s">
        <v>6</v>
      </c>
      <c r="B26" s="276"/>
      <c r="C26" s="276"/>
      <c r="D26" s="277"/>
      <c r="E26" s="69">
        <v>0</v>
      </c>
      <c r="F26" s="55"/>
    </row>
    <row r="27" spans="1:12" ht="17" thickBot="1" x14ac:dyDescent="0.2">
      <c r="A27" s="262" t="s">
        <v>58</v>
      </c>
      <c r="B27" s="263"/>
      <c r="C27" s="263"/>
      <c r="D27" s="264"/>
      <c r="E27" s="53">
        <v>0</v>
      </c>
      <c r="F27" s="245" t="s">
        <v>111</v>
      </c>
      <c r="G27" s="246"/>
      <c r="H27" s="246"/>
      <c r="I27" s="246"/>
      <c r="J27" s="246"/>
      <c r="K27" s="246"/>
      <c r="L27" s="247"/>
    </row>
    <row r="28" spans="1:12" x14ac:dyDescent="0.15">
      <c r="A28" s="262" t="s">
        <v>92</v>
      </c>
      <c r="B28" s="263"/>
      <c r="C28" s="263"/>
      <c r="D28" s="264"/>
      <c r="E28" s="53">
        <v>0</v>
      </c>
      <c r="F28" s="102">
        <v>1</v>
      </c>
      <c r="G28" s="103">
        <v>2</v>
      </c>
      <c r="H28" s="103">
        <v>3</v>
      </c>
      <c r="I28" s="103">
        <v>4</v>
      </c>
      <c r="J28" s="103">
        <v>5</v>
      </c>
      <c r="K28" s="103">
        <v>6</v>
      </c>
      <c r="L28" s="104">
        <v>7</v>
      </c>
    </row>
    <row r="29" spans="1:12" ht="17" thickBot="1" x14ac:dyDescent="0.2">
      <c r="A29" s="265" t="s">
        <v>16</v>
      </c>
      <c r="B29" s="266"/>
      <c r="C29" s="266"/>
      <c r="D29" s="267"/>
      <c r="E29" s="83">
        <v>0</v>
      </c>
      <c r="F29" s="105"/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7">
        <v>0</v>
      </c>
    </row>
    <row r="30" spans="1:12" ht="18" thickBot="1" x14ac:dyDescent="0.2">
      <c r="A30" s="76"/>
      <c r="B30" s="76"/>
      <c r="C30" s="76"/>
      <c r="D30" s="77" t="s">
        <v>27</v>
      </c>
      <c r="E30" s="237">
        <f>SUM(E26:E29)</f>
        <v>0</v>
      </c>
      <c r="F30" s="108">
        <f>+E30</f>
        <v>0</v>
      </c>
      <c r="G30" s="109">
        <f t="shared" ref="G30" si="5">+F30+(F30*G29)</f>
        <v>0</v>
      </c>
      <c r="H30" s="109">
        <f t="shared" ref="H30" si="6">+G30+(G30*H29)</f>
        <v>0</v>
      </c>
      <c r="I30" s="109">
        <f t="shared" ref="I30" si="7">+H30+(H30*I29)</f>
        <v>0</v>
      </c>
      <c r="J30" s="109">
        <f t="shared" ref="J30" si="8">+I30+(I30*J29)</f>
        <v>0</v>
      </c>
      <c r="K30" s="109">
        <f t="shared" ref="K30" si="9">+J30+(J30*K29)</f>
        <v>0</v>
      </c>
      <c r="L30" s="110">
        <f t="shared" ref="L30" si="10">+K30+(K30*L29)</f>
        <v>0</v>
      </c>
    </row>
    <row r="31" spans="1:12" x14ac:dyDescent="0.15">
      <c r="A31" s="63"/>
      <c r="B31" s="65"/>
      <c r="C31" s="66"/>
      <c r="D31" s="67"/>
      <c r="E31" s="62"/>
      <c r="F31" s="261" t="s">
        <v>110</v>
      </c>
      <c r="G31" s="261"/>
      <c r="H31" s="261"/>
      <c r="I31" s="261"/>
      <c r="J31" s="261"/>
      <c r="K31" s="261"/>
      <c r="L31" s="261"/>
    </row>
    <row r="32" spans="1:12" x14ac:dyDescent="0.15">
      <c r="D32" s="78"/>
    </row>
    <row r="33" spans="1:7" x14ac:dyDescent="0.15">
      <c r="A33" s="39"/>
      <c r="B33" s="39"/>
      <c r="C33" s="39"/>
      <c r="D33" s="78"/>
    </row>
    <row r="34" spans="1:7" x14ac:dyDescent="0.15">
      <c r="A34" s="39"/>
      <c r="B34" s="39"/>
      <c r="C34" s="39"/>
      <c r="D34" s="39"/>
      <c r="G34" s="79"/>
    </row>
    <row r="35" spans="1:7" x14ac:dyDescent="0.15">
      <c r="A35" s="39"/>
      <c r="B35" s="39"/>
      <c r="C35" s="39"/>
      <c r="D35" s="39"/>
      <c r="G35" s="79"/>
    </row>
    <row r="36" spans="1:7" x14ac:dyDescent="0.15">
      <c r="A36" s="39"/>
      <c r="B36" s="44"/>
      <c r="C36" s="80"/>
      <c r="D36" s="39"/>
      <c r="G36" s="79"/>
    </row>
    <row r="37" spans="1:7" x14ac:dyDescent="0.15">
      <c r="A37" s="39"/>
      <c r="B37" s="44"/>
      <c r="C37" s="80"/>
      <c r="D37" s="39"/>
      <c r="G37" s="79"/>
    </row>
    <row r="38" spans="1:7" x14ac:dyDescent="0.15">
      <c r="A38" s="39"/>
      <c r="B38" s="39"/>
      <c r="C38" s="39"/>
      <c r="D38" s="39"/>
      <c r="G38" s="79"/>
    </row>
    <row r="39" spans="1:7" x14ac:dyDescent="0.15">
      <c r="A39" s="39"/>
      <c r="B39" s="39"/>
      <c r="C39" s="39"/>
      <c r="D39" s="39"/>
      <c r="G39" s="79"/>
    </row>
    <row r="40" spans="1:7" x14ac:dyDescent="0.15">
      <c r="G40" s="79"/>
    </row>
    <row r="41" spans="1:7" x14ac:dyDescent="0.15">
      <c r="G41" s="79"/>
    </row>
    <row r="42" spans="1:7" x14ac:dyDescent="0.15">
      <c r="G42" s="79"/>
    </row>
    <row r="43" spans="1:7" x14ac:dyDescent="0.15">
      <c r="G43" s="79"/>
    </row>
    <row r="44" spans="1:7" x14ac:dyDescent="0.15">
      <c r="G44" s="79"/>
    </row>
    <row r="45" spans="1:7" x14ac:dyDescent="0.15">
      <c r="G45" s="79"/>
    </row>
    <row r="46" spans="1:7" x14ac:dyDescent="0.15">
      <c r="G46" s="79"/>
    </row>
    <row r="47" spans="1:7" x14ac:dyDescent="0.15">
      <c r="G47" s="79"/>
    </row>
    <row r="48" spans="1:7" x14ac:dyDescent="0.15">
      <c r="G48" s="79"/>
    </row>
    <row r="49" spans="7:7" x14ac:dyDescent="0.15">
      <c r="G49" s="79"/>
    </row>
    <row r="50" spans="7:7" x14ac:dyDescent="0.15">
      <c r="G50" s="79"/>
    </row>
    <row r="51" spans="7:7" x14ac:dyDescent="0.15">
      <c r="G51" s="79"/>
    </row>
    <row r="52" spans="7:7" x14ac:dyDescent="0.15">
      <c r="G52" s="79"/>
    </row>
  </sheetData>
  <mergeCells count="18">
    <mergeCell ref="A1:E1"/>
    <mergeCell ref="A17:D17"/>
    <mergeCell ref="A18:D18"/>
    <mergeCell ref="F10:L10"/>
    <mergeCell ref="F18:L18"/>
    <mergeCell ref="F14:L14"/>
    <mergeCell ref="A16:D16"/>
    <mergeCell ref="F22:L22"/>
    <mergeCell ref="A19:D19"/>
    <mergeCell ref="A20:D20"/>
    <mergeCell ref="A15:D15"/>
    <mergeCell ref="A26:D26"/>
    <mergeCell ref="F31:L31"/>
    <mergeCell ref="A28:D28"/>
    <mergeCell ref="A29:D29"/>
    <mergeCell ref="A25:E25"/>
    <mergeCell ref="F27:L27"/>
    <mergeCell ref="A27:D27"/>
  </mergeCells>
  <phoneticPr fontId="1" type="noConversion"/>
  <pageMargins left="0.74803149606299213" right="0.74803149606299213" top="0.98425196850393704" bottom="0.9842519685039370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1"/>
  <sheetViews>
    <sheetView workbookViewId="0">
      <selection activeCell="N14" sqref="N14"/>
    </sheetView>
  </sheetViews>
  <sheetFormatPr baseColWidth="10" defaultColWidth="14.5" defaultRowHeight="16" x14ac:dyDescent="0.2"/>
  <cols>
    <col min="1" max="1" width="29" style="4" customWidth="1"/>
    <col min="2" max="2" width="11.5" style="4" customWidth="1"/>
    <col min="3" max="3" width="12.83203125" style="4" customWidth="1"/>
    <col min="4" max="4" width="10.1640625" style="4" customWidth="1"/>
    <col min="5" max="5" width="10.5" style="4" customWidth="1"/>
    <col min="6" max="6" width="11.1640625" style="4" customWidth="1"/>
    <col min="7" max="7" width="11.33203125" style="4" customWidth="1"/>
    <col min="8" max="8" width="10.1640625" style="4" customWidth="1"/>
    <col min="9" max="10" width="10.83203125" style="4" customWidth="1"/>
    <col min="11" max="26" width="8.6640625" style="4" customWidth="1"/>
    <col min="27" max="16384" width="14.5" style="4"/>
  </cols>
  <sheetData>
    <row r="1" spans="1:18" x14ac:dyDescent="0.2">
      <c r="A1" s="1" t="s">
        <v>28</v>
      </c>
      <c r="B1" s="2"/>
      <c r="C1" s="3"/>
      <c r="D1" s="3"/>
    </row>
    <row r="2" spans="1:18" x14ac:dyDescent="0.2">
      <c r="G2" s="19" t="s">
        <v>2</v>
      </c>
      <c r="R2" s="6">
        <v>0</v>
      </c>
    </row>
    <row r="3" spans="1:18" x14ac:dyDescent="0.2">
      <c r="G3" s="20"/>
    </row>
    <row r="4" spans="1:18" x14ac:dyDescent="0.2">
      <c r="E4" s="285" t="s">
        <v>30</v>
      </c>
      <c r="F4" s="286"/>
      <c r="G4" s="287"/>
    </row>
    <row r="5" spans="1:18" ht="17" thickBot="1" x14ac:dyDescent="0.25">
      <c r="A5" s="20"/>
      <c r="B5" s="282" t="s">
        <v>29</v>
      </c>
      <c r="C5" s="283"/>
      <c r="D5" s="284"/>
      <c r="E5" s="288" t="s">
        <v>65</v>
      </c>
      <c r="F5" s="289"/>
      <c r="G5" s="290"/>
      <c r="H5" s="6"/>
      <c r="I5" s="6"/>
      <c r="J5" s="6"/>
    </row>
    <row r="6" spans="1:18" ht="68" x14ac:dyDescent="0.2">
      <c r="A6" s="21" t="s">
        <v>31</v>
      </c>
      <c r="B6" s="22" t="s">
        <v>32</v>
      </c>
      <c r="C6" s="22" t="s">
        <v>64</v>
      </c>
      <c r="D6" s="22" t="s">
        <v>33</v>
      </c>
      <c r="E6" s="22" t="s">
        <v>32</v>
      </c>
      <c r="F6" s="22" t="s">
        <v>64</v>
      </c>
      <c r="G6" s="23" t="s">
        <v>33</v>
      </c>
    </row>
    <row r="7" spans="1:18" x14ac:dyDescent="0.2">
      <c r="A7" s="24" t="s">
        <v>34</v>
      </c>
      <c r="B7" s="8">
        <v>0</v>
      </c>
      <c r="C7" s="9">
        <v>0</v>
      </c>
      <c r="D7" s="10">
        <f>+B7*C7</f>
        <v>0</v>
      </c>
      <c r="E7" s="8">
        <v>0</v>
      </c>
      <c r="F7" s="9">
        <v>0</v>
      </c>
      <c r="G7" s="25">
        <f>+E7*F7</f>
        <v>0</v>
      </c>
    </row>
    <row r="8" spans="1:18" x14ac:dyDescent="0.2">
      <c r="A8" s="24" t="s">
        <v>66</v>
      </c>
      <c r="B8" s="8">
        <v>0</v>
      </c>
      <c r="C8" s="9">
        <v>0</v>
      </c>
      <c r="D8" s="10">
        <v>0</v>
      </c>
      <c r="E8" s="8">
        <v>0</v>
      </c>
      <c r="F8" s="9">
        <v>0</v>
      </c>
      <c r="G8" s="25">
        <f t="shared" ref="G8:G12" si="0">+E8*F8</f>
        <v>0</v>
      </c>
    </row>
    <row r="9" spans="1:18" x14ac:dyDescent="0.2">
      <c r="A9" s="24" t="s">
        <v>35</v>
      </c>
      <c r="B9" s="8">
        <v>0</v>
      </c>
      <c r="C9" s="9">
        <v>0</v>
      </c>
      <c r="D9" s="10">
        <v>0</v>
      </c>
      <c r="E9" s="8">
        <v>0</v>
      </c>
      <c r="F9" s="9">
        <v>0</v>
      </c>
      <c r="G9" s="25">
        <f t="shared" si="0"/>
        <v>0</v>
      </c>
    </row>
    <row r="10" spans="1:18" ht="17" thickBot="1" x14ac:dyDescent="0.25">
      <c r="A10" s="24" t="s">
        <v>92</v>
      </c>
      <c r="B10" s="8">
        <v>0</v>
      </c>
      <c r="C10" s="9">
        <v>0</v>
      </c>
      <c r="D10" s="10">
        <v>0</v>
      </c>
      <c r="E10" s="8">
        <v>0</v>
      </c>
      <c r="F10" s="9">
        <v>0</v>
      </c>
      <c r="G10" s="25">
        <f t="shared" si="0"/>
        <v>0</v>
      </c>
      <c r="H10" s="6"/>
      <c r="I10" s="6"/>
      <c r="J10" s="6"/>
    </row>
    <row r="11" spans="1:18" ht="17" thickBot="1" x14ac:dyDescent="0.25">
      <c r="A11" s="24" t="s">
        <v>92</v>
      </c>
      <c r="B11" s="8">
        <v>0</v>
      </c>
      <c r="C11" s="9">
        <v>0</v>
      </c>
      <c r="D11" s="10">
        <v>0</v>
      </c>
      <c r="E11" s="8">
        <v>0</v>
      </c>
      <c r="F11" s="9">
        <v>0</v>
      </c>
      <c r="G11" s="25">
        <f t="shared" si="0"/>
        <v>0</v>
      </c>
      <c r="H11" s="245" t="s">
        <v>105</v>
      </c>
      <c r="I11" s="246"/>
      <c r="J11" s="246"/>
      <c r="K11" s="246"/>
      <c r="L11" s="246"/>
      <c r="M11" s="246"/>
      <c r="N11" s="247"/>
    </row>
    <row r="12" spans="1:18" x14ac:dyDescent="0.2">
      <c r="A12" s="24" t="s">
        <v>92</v>
      </c>
      <c r="B12" s="8">
        <v>0</v>
      </c>
      <c r="C12" s="9">
        <v>0</v>
      </c>
      <c r="D12" s="10">
        <v>0</v>
      </c>
      <c r="E12" s="8">
        <v>0</v>
      </c>
      <c r="F12" s="9">
        <v>0</v>
      </c>
      <c r="G12" s="25">
        <f t="shared" si="0"/>
        <v>0</v>
      </c>
      <c r="H12" s="102">
        <v>1</v>
      </c>
      <c r="I12" s="103">
        <v>2</v>
      </c>
      <c r="J12" s="103">
        <v>3</v>
      </c>
      <c r="K12" s="103">
        <v>4</v>
      </c>
      <c r="L12" s="103">
        <v>5</v>
      </c>
      <c r="M12" s="103">
        <v>6</v>
      </c>
      <c r="N12" s="104">
        <v>7</v>
      </c>
    </row>
    <row r="13" spans="1:18" ht="17" thickBot="1" x14ac:dyDescent="0.25">
      <c r="A13" s="26" t="s">
        <v>26</v>
      </c>
      <c r="B13" s="27">
        <f t="shared" ref="B13:G13" si="1">SUM(B7:B12)</f>
        <v>0</v>
      </c>
      <c r="C13" s="27">
        <f t="shared" si="1"/>
        <v>0</v>
      </c>
      <c r="D13" s="28">
        <f t="shared" si="1"/>
        <v>0</v>
      </c>
      <c r="E13" s="27">
        <f t="shared" si="1"/>
        <v>0</v>
      </c>
      <c r="F13" s="27">
        <f t="shared" si="1"/>
        <v>0</v>
      </c>
      <c r="G13" s="29">
        <f t="shared" si="1"/>
        <v>0</v>
      </c>
      <c r="H13" s="105"/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7">
        <v>0</v>
      </c>
    </row>
    <row r="14" spans="1:18" ht="17" thickBot="1" x14ac:dyDescent="0.25">
      <c r="A14" s="30"/>
      <c r="B14" s="30"/>
      <c r="C14" s="30"/>
      <c r="D14" s="30"/>
      <c r="E14" s="291" t="s">
        <v>27</v>
      </c>
      <c r="F14" s="292"/>
      <c r="G14" s="31">
        <f>+D13+G13</f>
        <v>0</v>
      </c>
      <c r="H14" s="111">
        <f>+G14</f>
        <v>0</v>
      </c>
      <c r="I14" s="112">
        <f>+H14+(H14*I13)</f>
        <v>0</v>
      </c>
      <c r="J14" s="112">
        <f t="shared" ref="J14:N14" si="2">+I14+(I14*J13)</f>
        <v>0</v>
      </c>
      <c r="K14" s="112">
        <f t="shared" si="2"/>
        <v>0</v>
      </c>
      <c r="L14" s="112">
        <f t="shared" si="2"/>
        <v>0</v>
      </c>
      <c r="M14" s="112">
        <f t="shared" si="2"/>
        <v>0</v>
      </c>
      <c r="N14" s="112">
        <f t="shared" si="2"/>
        <v>0</v>
      </c>
    </row>
    <row r="15" spans="1:18" ht="47" customHeight="1" x14ac:dyDescent="0.2">
      <c r="H15" s="281" t="s">
        <v>112</v>
      </c>
      <c r="I15" s="281"/>
      <c r="J15" s="281"/>
      <c r="K15" s="281"/>
      <c r="L15" s="281"/>
      <c r="M15" s="281"/>
      <c r="N15" s="281"/>
    </row>
    <row r="16" spans="1:18" x14ac:dyDescent="0.2">
      <c r="A16" s="1" t="s">
        <v>36</v>
      </c>
      <c r="B16" s="2"/>
      <c r="C16" s="3"/>
    </row>
    <row r="17" spans="1:17" x14ac:dyDescent="0.2">
      <c r="K17" s="6"/>
    </row>
    <row r="18" spans="1:17" ht="17" thickBot="1" x14ac:dyDescent="0.25">
      <c r="A18" s="6" t="s">
        <v>37</v>
      </c>
    </row>
    <row r="19" spans="1:17" ht="34" x14ac:dyDescent="0.2">
      <c r="A19" s="16" t="s">
        <v>38</v>
      </c>
      <c r="B19" s="17" t="s">
        <v>39</v>
      </c>
      <c r="C19" s="32" t="s">
        <v>76</v>
      </c>
      <c r="D19" s="32" t="s">
        <v>40</v>
      </c>
      <c r="E19" s="32" t="s">
        <v>41</v>
      </c>
      <c r="F19" s="32" t="s">
        <v>42</v>
      </c>
      <c r="G19" s="32" t="s">
        <v>43</v>
      </c>
      <c r="H19" s="32" t="s">
        <v>44</v>
      </c>
      <c r="I19" s="32" t="s">
        <v>45</v>
      </c>
      <c r="J19" s="32" t="s">
        <v>46</v>
      </c>
      <c r="L19" s="6"/>
      <c r="M19" s="6"/>
      <c r="N19" s="6"/>
      <c r="O19" s="6"/>
      <c r="P19" s="6"/>
      <c r="Q19" s="6"/>
    </row>
    <row r="20" spans="1:17" x14ac:dyDescent="0.2">
      <c r="A20" s="7" t="s">
        <v>68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L20" s="15"/>
      <c r="M20" s="15"/>
      <c r="N20" s="15"/>
      <c r="O20" s="15"/>
      <c r="P20" s="15"/>
      <c r="Q20" s="6"/>
    </row>
    <row r="21" spans="1:17" x14ac:dyDescent="0.2">
      <c r="A21" s="7" t="s">
        <v>69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L21" s="15"/>
      <c r="M21" s="15"/>
      <c r="N21" s="15"/>
      <c r="O21" s="15"/>
      <c r="P21" s="15"/>
      <c r="Q21" s="6"/>
    </row>
    <row r="22" spans="1:17" x14ac:dyDescent="0.2">
      <c r="A22" s="7" t="s">
        <v>70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L22" s="15"/>
      <c r="M22" s="15"/>
      <c r="N22" s="15"/>
      <c r="O22" s="15"/>
      <c r="P22" s="15"/>
      <c r="Q22" s="6"/>
    </row>
    <row r="23" spans="1:17" x14ac:dyDescent="0.2">
      <c r="A23" s="7" t="s">
        <v>71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L23" s="15"/>
      <c r="M23" s="15"/>
      <c r="N23" s="15"/>
      <c r="O23" s="15"/>
      <c r="P23" s="15"/>
      <c r="Q23" s="6"/>
    </row>
    <row r="24" spans="1:17" x14ac:dyDescent="0.2">
      <c r="A24" s="7" t="s">
        <v>72</v>
      </c>
      <c r="B24" s="9">
        <v>0</v>
      </c>
      <c r="C24" s="9">
        <v>0</v>
      </c>
      <c r="D24" s="11">
        <f t="shared" ref="D24:D27" si="3">+B24*(C24/100)</f>
        <v>0</v>
      </c>
      <c r="E24" s="11">
        <f t="shared" ref="E24:E27" si="4">+$B24*($C24/100)</f>
        <v>0</v>
      </c>
      <c r="F24" s="11">
        <f t="shared" ref="F24:J27" si="5">+$B24*($C24/100)</f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L24" s="15"/>
      <c r="M24" s="15"/>
      <c r="N24" s="15"/>
      <c r="O24" s="15"/>
      <c r="P24" s="15"/>
      <c r="Q24" s="6"/>
    </row>
    <row r="25" spans="1:17" x14ac:dyDescent="0.2">
      <c r="A25" s="7" t="s">
        <v>73</v>
      </c>
      <c r="B25" s="9">
        <v>0</v>
      </c>
      <c r="C25" s="9">
        <v>0</v>
      </c>
      <c r="D25" s="11">
        <f t="shared" si="3"/>
        <v>0</v>
      </c>
      <c r="E25" s="11">
        <f t="shared" si="4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L25" s="15"/>
      <c r="M25" s="15"/>
      <c r="N25" s="15"/>
      <c r="O25" s="15"/>
      <c r="P25" s="15"/>
      <c r="Q25" s="6"/>
    </row>
    <row r="26" spans="1:17" x14ac:dyDescent="0.2">
      <c r="A26" s="7" t="s">
        <v>74</v>
      </c>
      <c r="B26" s="9">
        <v>0</v>
      </c>
      <c r="C26" s="9">
        <v>0</v>
      </c>
      <c r="D26" s="11">
        <f t="shared" si="3"/>
        <v>0</v>
      </c>
      <c r="E26" s="11">
        <f t="shared" si="4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L26" s="15"/>
      <c r="M26" s="15"/>
      <c r="N26" s="15"/>
      <c r="O26" s="15"/>
      <c r="P26" s="15"/>
      <c r="Q26" s="6"/>
    </row>
    <row r="27" spans="1:17" x14ac:dyDescent="0.2">
      <c r="A27" s="7" t="s">
        <v>75</v>
      </c>
      <c r="B27" s="9">
        <v>0</v>
      </c>
      <c r="C27" s="9">
        <v>0</v>
      </c>
      <c r="D27" s="11">
        <f t="shared" si="3"/>
        <v>0</v>
      </c>
      <c r="E27" s="11">
        <f t="shared" si="4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L27" s="6"/>
      <c r="M27" s="6"/>
      <c r="N27" s="6"/>
      <c r="O27" s="6"/>
      <c r="P27" s="6"/>
      <c r="Q27" s="6"/>
    </row>
    <row r="28" spans="1:17" x14ac:dyDescent="0.2">
      <c r="A28" s="18" t="s">
        <v>26</v>
      </c>
      <c r="B28" s="12">
        <f>SUM(B20:B27)</f>
        <v>0</v>
      </c>
      <c r="C28" s="12"/>
      <c r="D28" s="12">
        <f t="shared" ref="D28:I28" si="6">SUM(D20:D27)</f>
        <v>0</v>
      </c>
      <c r="E28" s="12">
        <f>SUM(E20:E27)</f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  <c r="J28" s="12">
        <f>SUM(J20:J27)</f>
        <v>0</v>
      </c>
      <c r="L28" s="6"/>
      <c r="M28" s="6"/>
      <c r="N28" s="6"/>
      <c r="O28" s="6"/>
      <c r="P28" s="6"/>
      <c r="Q28" s="6"/>
    </row>
    <row r="29" spans="1:17" x14ac:dyDescent="0.2">
      <c r="L29" s="6"/>
      <c r="M29" s="6"/>
      <c r="N29" s="6"/>
      <c r="O29" s="6"/>
      <c r="P29" s="6"/>
      <c r="Q29" s="6"/>
    </row>
    <row r="30" spans="1:17" s="20" customFormat="1" x14ac:dyDescent="0.2">
      <c r="A30" s="34" t="s">
        <v>77</v>
      </c>
      <c r="B30" s="34" t="s">
        <v>78</v>
      </c>
      <c r="C30" s="34"/>
      <c r="D30" s="34"/>
      <c r="E30" s="35"/>
      <c r="F30" s="35"/>
      <c r="G30" s="35"/>
      <c r="M30" s="33"/>
      <c r="N30" s="33"/>
      <c r="O30" s="33"/>
    </row>
    <row r="31" spans="1:17" x14ac:dyDescent="0.2">
      <c r="A31" s="36"/>
      <c r="B31" s="36" t="s">
        <v>79</v>
      </c>
      <c r="C31" s="36"/>
      <c r="D31" s="36"/>
      <c r="E31" s="36"/>
      <c r="F31" s="36"/>
      <c r="G31" s="36"/>
      <c r="M31" s="6"/>
      <c r="N31" s="6"/>
      <c r="O31" s="6"/>
    </row>
    <row r="32" spans="1:17" x14ac:dyDescent="0.2">
      <c r="A32" s="36"/>
      <c r="B32" s="36" t="s">
        <v>81</v>
      </c>
      <c r="C32" s="36"/>
      <c r="D32" s="36"/>
      <c r="E32" s="36"/>
      <c r="F32" s="36"/>
      <c r="G32" s="36"/>
      <c r="M32" s="6"/>
      <c r="N32" s="6"/>
      <c r="O32" s="6"/>
    </row>
    <row r="33" spans="1:15" x14ac:dyDescent="0.2">
      <c r="A33" s="36"/>
      <c r="B33" s="36" t="s">
        <v>80</v>
      </c>
      <c r="C33" s="36"/>
      <c r="D33" s="36"/>
      <c r="E33" s="36"/>
      <c r="F33" s="36"/>
      <c r="G33" s="36"/>
      <c r="M33" s="6"/>
      <c r="N33" s="6"/>
      <c r="O33" s="6"/>
    </row>
    <row r="34" spans="1:15" x14ac:dyDescent="0.2">
      <c r="M34" s="6"/>
      <c r="N34" s="6"/>
      <c r="O34" s="6"/>
    </row>
    <row r="41" spans="1:15" x14ac:dyDescent="0.2">
      <c r="O41" s="6"/>
    </row>
  </sheetData>
  <mergeCells count="6">
    <mergeCell ref="H15:N15"/>
    <mergeCell ref="B5:D5"/>
    <mergeCell ref="E4:G4"/>
    <mergeCell ref="E5:G5"/>
    <mergeCell ref="E14:F14"/>
    <mergeCell ref="H11:N11"/>
  </mergeCells>
  <pageMargins left="0.74803149606299213" right="0.35433070866141736" top="0.98425196850393704" bottom="0.9842519685039370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I22"/>
  <sheetViews>
    <sheetView workbookViewId="0">
      <selection activeCell="F15" sqref="F15"/>
    </sheetView>
  </sheetViews>
  <sheetFormatPr baseColWidth="10" defaultColWidth="14.5" defaultRowHeight="15" customHeight="1" x14ac:dyDescent="0.2"/>
  <cols>
    <col min="1" max="1" width="1.1640625" style="4" customWidth="1"/>
    <col min="2" max="2" width="28.5" style="86" customWidth="1"/>
    <col min="3" max="4" width="8.5" style="4" customWidth="1"/>
    <col min="5" max="5" width="9.1640625" style="4" customWidth="1"/>
    <col min="6" max="6" width="8.5" style="4" customWidth="1"/>
    <col min="7" max="9" width="8.6640625" style="4" customWidth="1"/>
    <col min="10" max="16384" width="14.5" style="4"/>
  </cols>
  <sheetData>
    <row r="1" spans="2:9" ht="15" customHeight="1" x14ac:dyDescent="0.2">
      <c r="B1" s="297"/>
      <c r="C1" s="298"/>
    </row>
    <row r="2" spans="2:9" ht="23" customHeight="1" x14ac:dyDescent="0.2">
      <c r="B2" s="294" t="s">
        <v>0</v>
      </c>
      <c r="C2" s="294"/>
      <c r="D2" s="294"/>
      <c r="E2" s="294"/>
      <c r="F2" s="294"/>
      <c r="G2" s="294"/>
      <c r="H2" s="294"/>
      <c r="I2" s="294"/>
    </row>
    <row r="3" spans="2:9" ht="17" thickBot="1" x14ac:dyDescent="0.25">
      <c r="B3" s="85"/>
      <c r="C3" s="295" t="s">
        <v>96</v>
      </c>
      <c r="D3" s="295"/>
      <c r="E3" s="295"/>
      <c r="F3" s="295"/>
      <c r="G3" s="295"/>
      <c r="H3" s="295"/>
      <c r="I3" s="295"/>
    </row>
    <row r="4" spans="2:9" ht="17" thickBot="1" x14ac:dyDescent="0.25">
      <c r="B4" s="85"/>
      <c r="C4" s="95">
        <v>1</v>
      </c>
      <c r="D4" s="96">
        <v>2</v>
      </c>
      <c r="E4" s="96">
        <v>3</v>
      </c>
      <c r="F4" s="96">
        <v>4</v>
      </c>
      <c r="G4" s="96">
        <v>5</v>
      </c>
      <c r="H4" s="97">
        <v>6</v>
      </c>
      <c r="I4" s="98">
        <v>7</v>
      </c>
    </row>
    <row r="5" spans="2:9" ht="16" x14ac:dyDescent="0.2">
      <c r="B5" s="88" t="s">
        <v>67</v>
      </c>
      <c r="C5" s="210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90">
        <v>0</v>
      </c>
    </row>
    <row r="6" spans="2:9" ht="16" x14ac:dyDescent="0.2">
      <c r="B6" s="91" t="s">
        <v>91</v>
      </c>
      <c r="C6" s="211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2">
        <v>0</v>
      </c>
    </row>
    <row r="7" spans="2:9" ht="16" x14ac:dyDescent="0.2">
      <c r="B7" s="91" t="s">
        <v>1</v>
      </c>
      <c r="C7" s="211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2">
        <v>0</v>
      </c>
    </row>
    <row r="8" spans="2:9" ht="17" thickBot="1" x14ac:dyDescent="0.25">
      <c r="B8" s="91" t="s">
        <v>57</v>
      </c>
      <c r="C8" s="21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213">
        <v>0</v>
      </c>
    </row>
    <row r="9" spans="2:9" ht="17" thickBot="1" x14ac:dyDescent="0.25">
      <c r="B9" s="99" t="s">
        <v>27</v>
      </c>
      <c r="C9" s="93">
        <f>SUM(C5:C8)</f>
        <v>0</v>
      </c>
      <c r="D9" s="93">
        <f t="shared" ref="D9:G9" si="0">SUM(D5:D8)</f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ref="H9" si="1">SUM(H5:H8)</f>
        <v>0</v>
      </c>
      <c r="I9" s="94">
        <f t="shared" ref="I9" si="2">SUM(I5:I8)</f>
        <v>0</v>
      </c>
    </row>
    <row r="10" spans="2:9" ht="16" x14ac:dyDescent="0.2">
      <c r="B10" s="85"/>
      <c r="C10" s="37"/>
      <c r="D10" s="37"/>
      <c r="E10" s="37"/>
      <c r="F10" s="37"/>
      <c r="G10" s="37"/>
    </row>
    <row r="11" spans="2:9" ht="16" x14ac:dyDescent="0.2">
      <c r="B11" s="85"/>
      <c r="C11" s="86"/>
    </row>
    <row r="12" spans="2:9" ht="22" customHeight="1" x14ac:dyDescent="0.2">
      <c r="B12" s="293" t="s">
        <v>135</v>
      </c>
      <c r="C12" s="293"/>
      <c r="D12" s="293"/>
      <c r="E12" s="293"/>
      <c r="F12" s="293"/>
      <c r="G12" s="293"/>
      <c r="H12" s="293"/>
      <c r="I12" s="293"/>
    </row>
    <row r="13" spans="2:9" ht="15" customHeight="1" thickBot="1" x14ac:dyDescent="0.25">
      <c r="B13" s="87"/>
      <c r="C13" s="296" t="s">
        <v>96</v>
      </c>
      <c r="D13" s="296"/>
      <c r="E13" s="296"/>
      <c r="F13" s="296"/>
      <c r="G13" s="296"/>
      <c r="H13" s="296"/>
      <c r="I13" s="296"/>
    </row>
    <row r="14" spans="2:9" ht="15" customHeight="1" thickBot="1" x14ac:dyDescent="0.25">
      <c r="C14" s="214">
        <v>1</v>
      </c>
      <c r="D14" s="96">
        <v>2</v>
      </c>
      <c r="E14" s="96">
        <v>3</v>
      </c>
      <c r="F14" s="96">
        <v>4</v>
      </c>
      <c r="G14" s="96">
        <v>5</v>
      </c>
      <c r="H14" s="97">
        <v>6</v>
      </c>
      <c r="I14" s="98">
        <v>7</v>
      </c>
    </row>
    <row r="15" spans="2:9" ht="15" customHeight="1" thickBot="1" x14ac:dyDescent="0.25">
      <c r="B15" s="101" t="s">
        <v>131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</row>
    <row r="16" spans="2:9" ht="15" customHeight="1" thickBot="1" x14ac:dyDescent="0.25">
      <c r="B16" s="101" t="s">
        <v>125</v>
      </c>
      <c r="C16" s="150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2">
        <v>0</v>
      </c>
    </row>
    <row r="17" spans="2:8" ht="15" customHeight="1" x14ac:dyDescent="0.2">
      <c r="B17" s="100" t="s">
        <v>97</v>
      </c>
      <c r="C17" s="36" t="s">
        <v>98</v>
      </c>
      <c r="D17" s="36"/>
      <c r="E17" s="36"/>
      <c r="F17" s="36"/>
      <c r="G17" s="36"/>
      <c r="H17" s="36"/>
    </row>
    <row r="18" spans="2:8" ht="15" customHeight="1" x14ac:dyDescent="0.2">
      <c r="B18" s="100"/>
      <c r="C18" s="36" t="s">
        <v>99</v>
      </c>
      <c r="D18" s="36"/>
      <c r="E18" s="36"/>
      <c r="F18" s="36"/>
      <c r="G18" s="36"/>
      <c r="H18" s="36"/>
    </row>
    <row r="19" spans="2:8" ht="15" customHeight="1" x14ac:dyDescent="0.2">
      <c r="B19" s="100"/>
      <c r="C19" s="36" t="s">
        <v>101</v>
      </c>
      <c r="D19" s="36"/>
      <c r="E19" s="36"/>
      <c r="F19" s="36"/>
      <c r="G19" s="36"/>
      <c r="H19" s="36"/>
    </row>
    <row r="20" spans="2:8" ht="15" customHeight="1" x14ac:dyDescent="0.2">
      <c r="B20" s="100"/>
      <c r="C20" s="36" t="s">
        <v>100</v>
      </c>
      <c r="D20" s="36"/>
      <c r="E20" s="36"/>
      <c r="F20" s="36"/>
      <c r="G20" s="36"/>
      <c r="H20" s="36"/>
    </row>
    <row r="21" spans="2:8" ht="15" customHeight="1" x14ac:dyDescent="0.2">
      <c r="C21" s="36" t="s">
        <v>126</v>
      </c>
    </row>
    <row r="22" spans="2:8" ht="15" customHeight="1" x14ac:dyDescent="0.2">
      <c r="C22" s="36" t="s">
        <v>127</v>
      </c>
    </row>
  </sheetData>
  <mergeCells count="5">
    <mergeCell ref="B12:I12"/>
    <mergeCell ref="B2:I2"/>
    <mergeCell ref="C3:I3"/>
    <mergeCell ref="C13:I13"/>
    <mergeCell ref="B1:C1"/>
  </mergeCells>
  <pageMargins left="0.35" right="0.35" top="0.75" bottom="0.75" header="0.3" footer="0.3"/>
  <pageSetup scale="7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zoomScaleNormal="100" workbookViewId="0">
      <selection activeCell="H12" sqref="H12:I12"/>
    </sheetView>
  </sheetViews>
  <sheetFormatPr baseColWidth="10" defaultColWidth="14.5" defaultRowHeight="16" x14ac:dyDescent="0.2"/>
  <cols>
    <col min="1" max="1" width="3.1640625" style="4" bestFit="1" customWidth="1"/>
    <col min="2" max="2" width="30.5" style="4" customWidth="1"/>
    <col min="3" max="9" width="11.6640625" style="4" customWidth="1"/>
    <col min="10" max="10" width="8.6640625" style="4" customWidth="1"/>
    <col min="11" max="11" width="11" style="4" customWidth="1"/>
    <col min="12" max="12" width="12.5" style="4" customWidth="1"/>
    <col min="13" max="13" width="8.6640625" style="4" customWidth="1"/>
    <col min="14" max="14" width="11.33203125" style="4" customWidth="1"/>
    <col min="15" max="15" width="10.6640625" style="4" customWidth="1"/>
    <col min="16" max="25" width="8.6640625" style="4" customWidth="1"/>
    <col min="26" max="16384" width="14.5" style="4"/>
  </cols>
  <sheetData>
    <row r="1" spans="1:15" s="20" customFormat="1" ht="31" customHeight="1" x14ac:dyDescent="0.25">
      <c r="B1" s="299" t="s">
        <v>49</v>
      </c>
      <c r="C1" s="299"/>
      <c r="D1" s="299"/>
      <c r="E1" s="299"/>
      <c r="F1" s="299"/>
      <c r="G1" s="299"/>
      <c r="H1" s="299"/>
      <c r="I1" s="299"/>
    </row>
    <row r="2" spans="1:15" s="20" customFormat="1" ht="17" thickBot="1" x14ac:dyDescent="0.25">
      <c r="B2" s="131"/>
      <c r="C2" s="131"/>
      <c r="D2" s="131"/>
      <c r="E2" s="131"/>
      <c r="F2" s="131"/>
      <c r="G2" s="131"/>
      <c r="H2" s="131"/>
      <c r="I2" s="131"/>
    </row>
    <row r="3" spans="1:15" ht="17" thickBot="1" x14ac:dyDescent="0.25">
      <c r="C3" s="291" t="s">
        <v>116</v>
      </c>
      <c r="D3" s="292"/>
      <c r="E3" s="292"/>
      <c r="F3" s="292"/>
      <c r="G3" s="292"/>
      <c r="H3" s="292"/>
      <c r="I3" s="302"/>
    </row>
    <row r="4" spans="1:15" ht="17" thickBot="1" x14ac:dyDescent="0.25">
      <c r="B4" s="127" t="s">
        <v>10</v>
      </c>
      <c r="C4" s="128">
        <v>1</v>
      </c>
      <c r="D4" s="129">
        <v>2</v>
      </c>
      <c r="E4" s="129">
        <v>3</v>
      </c>
      <c r="F4" s="129">
        <v>4</v>
      </c>
      <c r="G4" s="129">
        <v>5</v>
      </c>
      <c r="H4" s="129">
        <v>6</v>
      </c>
      <c r="I4" s="130">
        <v>7</v>
      </c>
      <c r="J4" s="6"/>
      <c r="K4" s="6"/>
      <c r="L4" s="6"/>
      <c r="M4" s="6"/>
      <c r="N4" s="6"/>
      <c r="O4" s="6"/>
    </row>
    <row r="5" spans="1:15" x14ac:dyDescent="0.2">
      <c r="A5" s="6">
        <v>1</v>
      </c>
      <c r="B5" s="125" t="s">
        <v>102</v>
      </c>
      <c r="C5" s="134">
        <f>+'Plan prodaje - godišnji'!F13</f>
        <v>0</v>
      </c>
      <c r="D5" s="135">
        <f>+'Plan prodaje - godišnji'!G13</f>
        <v>0</v>
      </c>
      <c r="E5" s="135">
        <f>+'Plan prodaje - godišnji'!H13</f>
        <v>0</v>
      </c>
      <c r="F5" s="135">
        <f>+'Plan prodaje - godišnji'!I13</f>
        <v>0</v>
      </c>
      <c r="G5" s="135">
        <f>+'Plan prodaje - godišnji'!J13</f>
        <v>0</v>
      </c>
      <c r="H5" s="135">
        <f>+'Plan prodaje - godišnji'!K13</f>
        <v>0</v>
      </c>
      <c r="I5" s="136">
        <f>+'Plan prodaje - godišnji'!L13</f>
        <v>0</v>
      </c>
    </row>
    <row r="6" spans="1:15" x14ac:dyDescent="0.2">
      <c r="A6" s="6">
        <v>2</v>
      </c>
      <c r="B6" s="125" t="s">
        <v>113</v>
      </c>
      <c r="C6" s="137">
        <f>+'Plan prodaje - godišnji'!F21</f>
        <v>0</v>
      </c>
      <c r="D6" s="133">
        <f>+'Plan prodaje - godišnji'!G21</f>
        <v>0</v>
      </c>
      <c r="E6" s="133">
        <f>+'Plan prodaje - godišnji'!H21</f>
        <v>0</v>
      </c>
      <c r="F6" s="133">
        <f>+'Plan prodaje - godišnji'!I21</f>
        <v>0</v>
      </c>
      <c r="G6" s="133">
        <f>+'Plan prodaje - godišnji'!J21</f>
        <v>0</v>
      </c>
      <c r="H6" s="133">
        <f>+'Plan prodaje - godišnji'!K21</f>
        <v>0</v>
      </c>
      <c r="I6" s="138">
        <f>+'Plan prodaje - godišnji'!L21</f>
        <v>0</v>
      </c>
      <c r="J6" s="6"/>
      <c r="K6" s="6"/>
      <c r="L6" s="6"/>
      <c r="M6" s="6"/>
      <c r="N6" s="6"/>
      <c r="O6" s="6"/>
    </row>
    <row r="7" spans="1:15" ht="17" thickBot="1" x14ac:dyDescent="0.25">
      <c r="A7" s="6">
        <v>3</v>
      </c>
      <c r="B7" s="126" t="s">
        <v>11</v>
      </c>
      <c r="C7" s="143">
        <f>(C5+C6)*14.53/100</f>
        <v>0</v>
      </c>
      <c r="D7" s="144">
        <f>(D5+D6)*14.53/100</f>
        <v>0</v>
      </c>
      <c r="E7" s="144">
        <f t="shared" ref="E7:H7" si="0">(E5+E6)*14.53/100</f>
        <v>0</v>
      </c>
      <c r="F7" s="144">
        <f t="shared" si="0"/>
        <v>0</v>
      </c>
      <c r="G7" s="144">
        <f t="shared" si="0"/>
        <v>0</v>
      </c>
      <c r="H7" s="144">
        <f t="shared" si="0"/>
        <v>0</v>
      </c>
      <c r="I7" s="145">
        <f>(I5+I6)*14.53/100</f>
        <v>0</v>
      </c>
    </row>
    <row r="8" spans="1:15" s="38" customFormat="1" ht="17" thickBot="1" x14ac:dyDescent="0.25">
      <c r="B8" s="132" t="s">
        <v>12</v>
      </c>
      <c r="C8" s="195">
        <f>+C5+C6-C7</f>
        <v>0</v>
      </c>
      <c r="D8" s="196">
        <f>+D5+D6-D7</f>
        <v>0</v>
      </c>
      <c r="E8" s="196">
        <f t="shared" ref="E8:H8" si="1">+E5+E6-E7</f>
        <v>0</v>
      </c>
      <c r="F8" s="196">
        <f t="shared" si="1"/>
        <v>0</v>
      </c>
      <c r="G8" s="196">
        <f t="shared" si="1"/>
        <v>0</v>
      </c>
      <c r="H8" s="196">
        <f t="shared" si="1"/>
        <v>0</v>
      </c>
      <c r="I8" s="197">
        <f>+I5+I6-I7</f>
        <v>0</v>
      </c>
      <c r="J8" s="55"/>
      <c r="K8" s="55"/>
      <c r="L8" s="55"/>
      <c r="M8" s="55"/>
      <c r="N8" s="55"/>
      <c r="O8" s="55"/>
    </row>
    <row r="9" spans="1:15" x14ac:dyDescent="0.2">
      <c r="B9" s="300" t="s">
        <v>114</v>
      </c>
      <c r="C9" s="301"/>
      <c r="D9" s="301"/>
      <c r="E9" s="301"/>
      <c r="F9" s="301"/>
      <c r="G9" s="301"/>
      <c r="H9" s="301"/>
      <c r="I9" s="301"/>
      <c r="L9" s="6"/>
    </row>
    <row r="10" spans="1:15" ht="17" thickBot="1" x14ac:dyDescent="0.25">
      <c r="B10" s="139"/>
      <c r="C10" s="139"/>
      <c r="D10" s="139"/>
      <c r="E10" s="139"/>
      <c r="F10" s="139"/>
      <c r="G10" s="139"/>
      <c r="H10" s="139"/>
      <c r="I10" s="139"/>
      <c r="L10" s="6"/>
    </row>
    <row r="11" spans="1:15" ht="17" thickBot="1" x14ac:dyDescent="0.25">
      <c r="B11" s="20"/>
      <c r="C11" s="128">
        <v>1</v>
      </c>
      <c r="D11" s="129">
        <v>2</v>
      </c>
      <c r="E11" s="129">
        <v>3</v>
      </c>
      <c r="F11" s="129">
        <v>4</v>
      </c>
      <c r="G11" s="129">
        <v>5</v>
      </c>
      <c r="H11" s="129">
        <v>6</v>
      </c>
      <c r="I11" s="130">
        <v>7</v>
      </c>
    </row>
    <row r="12" spans="1:15" x14ac:dyDescent="0.2">
      <c r="A12" s="6">
        <v>4</v>
      </c>
      <c r="B12" s="140" t="s">
        <v>115</v>
      </c>
      <c r="C12" s="134">
        <f>+'MT-godisnje'!F13</f>
        <v>0</v>
      </c>
      <c r="D12" s="135">
        <f>+'MT-godisnje'!G13</f>
        <v>0</v>
      </c>
      <c r="E12" s="135">
        <f>+'MT-godisnje'!H13</f>
        <v>0</v>
      </c>
      <c r="F12" s="135">
        <f>+'MT-godisnje'!I13</f>
        <v>0</v>
      </c>
      <c r="G12" s="135">
        <f>+'MT-godisnje'!J13</f>
        <v>0</v>
      </c>
      <c r="H12" s="135">
        <f>+'MT-godisnje'!K13</f>
        <v>0</v>
      </c>
      <c r="I12" s="135">
        <f>+'MT-godisnje'!L13</f>
        <v>0</v>
      </c>
      <c r="J12" s="118"/>
      <c r="K12" s="119"/>
      <c r="M12" s="119"/>
    </row>
    <row r="13" spans="1:15" x14ac:dyDescent="0.2">
      <c r="A13" s="6">
        <v>5</v>
      </c>
      <c r="B13" s="141" t="s">
        <v>13</v>
      </c>
      <c r="C13" s="137">
        <f>+'Plate I Amortizacija'!H14</f>
        <v>0</v>
      </c>
      <c r="D13" s="133">
        <f>+'Plate I Amortizacija'!I14</f>
        <v>0</v>
      </c>
      <c r="E13" s="133">
        <f>+'Plate I Amortizacija'!J14</f>
        <v>0</v>
      </c>
      <c r="F13" s="133">
        <f>+'Plate I Amortizacija'!K14</f>
        <v>0</v>
      </c>
      <c r="G13" s="133">
        <f>+'Plate I Amortizacija'!L14</f>
        <v>0</v>
      </c>
      <c r="H13" s="133">
        <f>+'Plate I Amortizacija'!M14</f>
        <v>0</v>
      </c>
      <c r="I13" s="138">
        <f>+'Plate I Amortizacija'!N14</f>
        <v>0</v>
      </c>
      <c r="J13" s="118"/>
      <c r="K13" s="119"/>
      <c r="L13" s="6"/>
    </row>
    <row r="14" spans="1:15" x14ac:dyDescent="0.2">
      <c r="A14" s="6">
        <v>6</v>
      </c>
      <c r="B14" s="141" t="s">
        <v>14</v>
      </c>
      <c r="C14" s="137">
        <f>+'Plate I Amortizacija'!D28</f>
        <v>0</v>
      </c>
      <c r="D14" s="133">
        <f>+'Plate I Amortizacija'!E28</f>
        <v>0</v>
      </c>
      <c r="E14" s="133">
        <f>+'Plate I Amortizacija'!F28</f>
        <v>0</v>
      </c>
      <c r="F14" s="133">
        <f>+'Plate I Amortizacija'!G28</f>
        <v>0</v>
      </c>
      <c r="G14" s="133">
        <f>+'Plate I Amortizacija'!H28</f>
        <v>0</v>
      </c>
      <c r="H14" s="133">
        <f>+'Plate I Amortizacija'!I28</f>
        <v>0</v>
      </c>
      <c r="I14" s="138">
        <f>+'Plate I Amortizacija'!J28</f>
        <v>0</v>
      </c>
      <c r="J14" s="118"/>
      <c r="K14" s="119"/>
      <c r="L14" s="120"/>
    </row>
    <row r="15" spans="1:15" x14ac:dyDescent="0.2">
      <c r="A15" s="6">
        <v>7</v>
      </c>
      <c r="B15" s="141" t="s">
        <v>15</v>
      </c>
      <c r="C15" s="137">
        <f>+'MT-godisnje'!F21</f>
        <v>0</v>
      </c>
      <c r="D15" s="133">
        <f>+'MT-godisnje'!G21</f>
        <v>0</v>
      </c>
      <c r="E15" s="133">
        <f>+'MT-godisnje'!H21</f>
        <v>0</v>
      </c>
      <c r="F15" s="133">
        <f>+'MT-godisnje'!I21</f>
        <v>0</v>
      </c>
      <c r="G15" s="133">
        <f>+'MT-godisnje'!J21</f>
        <v>0</v>
      </c>
      <c r="H15" s="133">
        <f>+'MT-godisnje'!K21</f>
        <v>0</v>
      </c>
      <c r="I15" s="138">
        <f>+'MT-godisnje'!L21</f>
        <v>0</v>
      </c>
      <c r="J15" s="118"/>
    </row>
    <row r="16" spans="1:15" x14ac:dyDescent="0.2">
      <c r="A16" s="6">
        <v>8</v>
      </c>
      <c r="B16" s="141" t="s">
        <v>117</v>
      </c>
      <c r="C16" s="137">
        <f>+'MT-godisnje'!F30</f>
        <v>0</v>
      </c>
      <c r="D16" s="133">
        <f>+'MT-godisnje'!G30</f>
        <v>0</v>
      </c>
      <c r="E16" s="133">
        <f>+'MT-godisnje'!H30</f>
        <v>0</v>
      </c>
      <c r="F16" s="133">
        <f>+'MT-godisnje'!I30</f>
        <v>0</v>
      </c>
      <c r="G16" s="133">
        <f>+'MT-godisnje'!J30</f>
        <v>0</v>
      </c>
      <c r="H16" s="133">
        <f>+'MT-godisnje'!K30</f>
        <v>0</v>
      </c>
      <c r="I16" s="138">
        <f>+'MT-godisnje'!L30</f>
        <v>0</v>
      </c>
      <c r="J16" s="15"/>
      <c r="K16" s="119"/>
      <c r="L16" s="6"/>
    </row>
    <row r="17" spans="1:16" x14ac:dyDescent="0.2">
      <c r="A17" s="6">
        <v>9</v>
      </c>
      <c r="B17" s="141" t="s">
        <v>16</v>
      </c>
      <c r="C17" s="154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56">
        <v>0</v>
      </c>
      <c r="J17" s="118"/>
      <c r="K17" s="119"/>
    </row>
    <row r="18" spans="1:16" ht="17" x14ac:dyDescent="0.2">
      <c r="A18" s="6">
        <v>10</v>
      </c>
      <c r="B18" s="222" t="s">
        <v>17</v>
      </c>
      <c r="C18" s="155">
        <f>+'Dinamika investicija'!C16</f>
        <v>0</v>
      </c>
      <c r="D18" s="133">
        <f>+'Dinamika investicija'!D16</f>
        <v>0</v>
      </c>
      <c r="E18" s="133">
        <f>+'Dinamika investicija'!E16</f>
        <v>0</v>
      </c>
      <c r="F18" s="133">
        <f>+'Dinamika investicija'!F16</f>
        <v>0</v>
      </c>
      <c r="G18" s="133">
        <f>+'Dinamika investicija'!G16</f>
        <v>0</v>
      </c>
      <c r="H18" s="133">
        <f>+'Dinamika investicija'!H16</f>
        <v>0</v>
      </c>
      <c r="I18" s="157">
        <f>+'Dinamika investicija'!I16</f>
        <v>0</v>
      </c>
      <c r="J18" s="118"/>
      <c r="K18" s="15"/>
      <c r="N18" s="6"/>
    </row>
    <row r="19" spans="1:16" ht="18" thickBot="1" x14ac:dyDescent="0.25">
      <c r="A19" s="6">
        <v>11</v>
      </c>
      <c r="B19" s="153" t="s">
        <v>122</v>
      </c>
      <c r="C19" s="201">
        <f>+-(C12+C15+C16+C17)*14.53%</f>
        <v>0</v>
      </c>
      <c r="D19" s="144">
        <f t="shared" ref="D19:I19" si="2">+-(D12+D15+D16+D17)*14.53%</f>
        <v>0</v>
      </c>
      <c r="E19" s="144">
        <f t="shared" si="2"/>
        <v>0</v>
      </c>
      <c r="F19" s="144">
        <f t="shared" si="2"/>
        <v>0</v>
      </c>
      <c r="G19" s="144">
        <f t="shared" si="2"/>
        <v>0</v>
      </c>
      <c r="H19" s="144">
        <f t="shared" si="2"/>
        <v>0</v>
      </c>
      <c r="I19" s="202">
        <f t="shared" si="2"/>
        <v>0</v>
      </c>
      <c r="J19" s="118"/>
      <c r="K19" s="15"/>
      <c r="N19" s="6"/>
    </row>
    <row r="20" spans="1:16" s="38" customFormat="1" ht="17" thickBot="1" x14ac:dyDescent="0.2">
      <c r="B20" s="132" t="s">
        <v>18</v>
      </c>
      <c r="C20" s="203">
        <f>SUM(C12:C19)</f>
        <v>0</v>
      </c>
      <c r="D20" s="204">
        <f t="shared" ref="D20:I20" si="3">SUM(D12:D19)</f>
        <v>0</v>
      </c>
      <c r="E20" s="204">
        <f t="shared" si="3"/>
        <v>0</v>
      </c>
      <c r="F20" s="204">
        <f t="shared" si="3"/>
        <v>0</v>
      </c>
      <c r="G20" s="204">
        <f t="shared" si="3"/>
        <v>0</v>
      </c>
      <c r="H20" s="204">
        <f t="shared" si="3"/>
        <v>0</v>
      </c>
      <c r="I20" s="205">
        <f t="shared" si="3"/>
        <v>0</v>
      </c>
      <c r="K20" s="121"/>
    </row>
    <row r="21" spans="1:16" s="38" customFormat="1" x14ac:dyDescent="0.2">
      <c r="B21" s="300" t="s">
        <v>128</v>
      </c>
      <c r="C21" s="301"/>
      <c r="D21" s="301"/>
      <c r="E21" s="301"/>
      <c r="F21" s="301"/>
      <c r="G21" s="301"/>
      <c r="H21" s="301"/>
      <c r="I21" s="301"/>
      <c r="K21" s="39"/>
      <c r="N21" s="39"/>
    </row>
    <row r="22" spans="1:16" s="38" customFormat="1" ht="31" customHeight="1" x14ac:dyDescent="0.15">
      <c r="B22" s="248" t="s">
        <v>118</v>
      </c>
      <c r="C22" s="248"/>
      <c r="D22" s="248"/>
      <c r="E22" s="248"/>
      <c r="F22" s="248"/>
      <c r="G22" s="248"/>
      <c r="H22" s="248"/>
      <c r="I22" s="248"/>
      <c r="K22" s="39"/>
      <c r="N22" s="39"/>
    </row>
    <row r="23" spans="1:16" s="38" customFormat="1" ht="17" thickBot="1" x14ac:dyDescent="0.2">
      <c r="C23" s="55"/>
      <c r="D23" s="55"/>
      <c r="E23" s="55"/>
      <c r="F23" s="55"/>
      <c r="G23" s="55"/>
      <c r="H23" s="55"/>
      <c r="I23" s="55"/>
      <c r="K23" s="39"/>
      <c r="N23" s="39"/>
    </row>
    <row r="24" spans="1:16" s="38" customFormat="1" ht="17" thickBot="1" x14ac:dyDescent="0.2">
      <c r="B24" s="132" t="s">
        <v>19</v>
      </c>
      <c r="C24" s="223">
        <f t="shared" ref="C24:I24" si="4">C8-C20</f>
        <v>0</v>
      </c>
      <c r="D24" s="224">
        <f t="shared" si="4"/>
        <v>0</v>
      </c>
      <c r="E24" s="224">
        <f t="shared" si="4"/>
        <v>0</v>
      </c>
      <c r="F24" s="224">
        <f t="shared" si="4"/>
        <v>0</v>
      </c>
      <c r="G24" s="225">
        <f t="shared" si="4"/>
        <v>0</v>
      </c>
      <c r="H24" s="204">
        <f t="shared" si="4"/>
        <v>0</v>
      </c>
      <c r="I24" s="205">
        <f t="shared" si="4"/>
        <v>0</v>
      </c>
      <c r="J24" s="122"/>
      <c r="K24" s="123"/>
      <c r="L24" s="123"/>
      <c r="M24" s="123"/>
      <c r="N24" s="123"/>
      <c r="O24" s="123"/>
      <c r="P24" s="123"/>
    </row>
    <row r="25" spans="1:16" s="38" customFormat="1" ht="17" thickBot="1" x14ac:dyDescent="0.2">
      <c r="C25" s="206"/>
      <c r="D25" s="206"/>
      <c r="E25" s="206"/>
      <c r="F25" s="206"/>
      <c r="G25" s="206"/>
      <c r="H25" s="206"/>
      <c r="I25" s="206"/>
      <c r="J25" s="122"/>
      <c r="K25" s="123"/>
      <c r="L25" s="123"/>
      <c r="M25" s="123"/>
      <c r="N25" s="123"/>
      <c r="O25" s="123"/>
      <c r="P25" s="123"/>
    </row>
    <row r="26" spans="1:16" s="38" customFormat="1" ht="17" thickBot="1" x14ac:dyDescent="0.2">
      <c r="B26" s="207" t="s">
        <v>20</v>
      </c>
      <c r="C26" s="232">
        <f t="shared" ref="C26:I26" si="5">0.1*C24</f>
        <v>0</v>
      </c>
      <c r="D26" s="233">
        <f t="shared" si="5"/>
        <v>0</v>
      </c>
      <c r="E26" s="233">
        <f t="shared" si="5"/>
        <v>0</v>
      </c>
      <c r="F26" s="233">
        <f t="shared" si="5"/>
        <v>0</v>
      </c>
      <c r="G26" s="234">
        <f t="shared" si="5"/>
        <v>0</v>
      </c>
      <c r="H26" s="208">
        <f t="shared" si="5"/>
        <v>0</v>
      </c>
      <c r="I26" s="209">
        <f t="shared" si="5"/>
        <v>0</v>
      </c>
      <c r="J26" s="122"/>
      <c r="K26" s="123"/>
      <c r="L26" s="123"/>
      <c r="M26" s="123"/>
      <c r="N26" s="123"/>
      <c r="O26" s="123"/>
      <c r="P26" s="123"/>
    </row>
    <row r="27" spans="1:16" s="38" customFormat="1" ht="17" thickBot="1" x14ac:dyDescent="0.2">
      <c r="C27" s="206"/>
      <c r="D27" s="206"/>
      <c r="E27" s="206"/>
      <c r="F27" s="206"/>
      <c r="G27" s="206"/>
      <c r="H27" s="206"/>
      <c r="I27" s="206"/>
      <c r="J27" s="122"/>
      <c r="K27" s="123"/>
      <c r="L27" s="123"/>
      <c r="M27" s="123"/>
      <c r="N27" s="123"/>
      <c r="O27" s="123"/>
      <c r="P27" s="123"/>
    </row>
    <row r="28" spans="1:16" s="38" customFormat="1" ht="17" thickBot="1" x14ac:dyDescent="0.2">
      <c r="B28" s="226" t="s">
        <v>21</v>
      </c>
      <c r="C28" s="227">
        <f t="shared" ref="C28:I28" si="6">C24-C26</f>
        <v>0</v>
      </c>
      <c r="D28" s="228">
        <f t="shared" si="6"/>
        <v>0</v>
      </c>
      <c r="E28" s="228">
        <f t="shared" si="6"/>
        <v>0</v>
      </c>
      <c r="F28" s="228">
        <f t="shared" si="6"/>
        <v>0</v>
      </c>
      <c r="G28" s="229">
        <f t="shared" si="6"/>
        <v>0</v>
      </c>
      <c r="H28" s="230">
        <f t="shared" si="6"/>
        <v>0</v>
      </c>
      <c r="I28" s="231">
        <f t="shared" si="6"/>
        <v>0</v>
      </c>
      <c r="J28" s="122"/>
      <c r="K28" s="123"/>
      <c r="L28" s="123"/>
      <c r="M28" s="123"/>
      <c r="N28" s="123"/>
      <c r="O28" s="123"/>
      <c r="P28" s="123"/>
    </row>
    <row r="29" spans="1:16" x14ac:dyDescent="0.2">
      <c r="J29" s="13"/>
      <c r="K29" s="13"/>
      <c r="L29" s="13"/>
      <c r="M29" s="13"/>
      <c r="N29" s="13"/>
      <c r="O29" s="13"/>
      <c r="P29" s="13"/>
    </row>
    <row r="30" spans="1:16" x14ac:dyDescent="0.2">
      <c r="H30" s="6"/>
      <c r="J30" s="13"/>
      <c r="K30" s="13"/>
      <c r="L30" s="13"/>
      <c r="M30" s="13"/>
      <c r="N30" s="13"/>
      <c r="O30" s="13"/>
      <c r="P30" s="13"/>
    </row>
  </sheetData>
  <mergeCells count="5">
    <mergeCell ref="B1:I1"/>
    <mergeCell ref="B9:I9"/>
    <mergeCell ref="C3:I3"/>
    <mergeCell ref="B21:I21"/>
    <mergeCell ref="B22:I22"/>
  </mergeCells>
  <pageMargins left="0.75" right="0.75" top="1" bottom="1" header="0" footer="0"/>
  <pageSetup paperSize="9" scale="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showGridLines="0" tabSelected="1" zoomScale="110" zoomScaleNormal="110" workbookViewId="0">
      <selection activeCell="A29" sqref="A29"/>
    </sheetView>
  </sheetViews>
  <sheetFormatPr baseColWidth="10" defaultColWidth="14.5" defaultRowHeight="16" x14ac:dyDescent="0.2"/>
  <cols>
    <col min="1" max="1" width="30.6640625" style="4" customWidth="1"/>
    <col min="2" max="8" width="9.6640625" style="4" customWidth="1"/>
    <col min="9" max="9" width="12.83203125" style="4" customWidth="1"/>
    <col min="10" max="10" width="8.33203125" style="4" customWidth="1"/>
    <col min="11" max="11" width="12.5" style="4" customWidth="1"/>
    <col min="12" max="14" width="8.33203125" style="4" customWidth="1"/>
    <col min="15" max="25" width="8.6640625" style="4" customWidth="1"/>
    <col min="26" max="16384" width="14.5" style="4"/>
  </cols>
  <sheetData>
    <row r="1" spans="1:14" x14ac:dyDescent="0.2">
      <c r="A1" s="303" t="s">
        <v>47</v>
      </c>
      <c r="B1" s="298"/>
      <c r="C1" s="298"/>
      <c r="D1" s="298"/>
      <c r="E1" s="298"/>
      <c r="F1" s="298"/>
      <c r="G1" s="298"/>
      <c r="H1" s="298"/>
    </row>
    <row r="2" spans="1:14" ht="17" thickBot="1" x14ac:dyDescent="0.25">
      <c r="H2" s="5"/>
    </row>
    <row r="3" spans="1:14" ht="17" thickBot="1" x14ac:dyDescent="0.25">
      <c r="A3" s="167" t="s">
        <v>3</v>
      </c>
      <c r="B3" s="149">
        <v>1</v>
      </c>
      <c r="C3" s="161">
        <v>2</v>
      </c>
      <c r="D3" s="162">
        <v>3</v>
      </c>
      <c r="E3" s="163">
        <v>4</v>
      </c>
      <c r="F3" s="163">
        <v>5</v>
      </c>
      <c r="G3" s="163">
        <v>6</v>
      </c>
      <c r="H3" s="161">
        <v>7</v>
      </c>
      <c r="I3" s="84"/>
      <c r="J3" s="84"/>
      <c r="K3" s="84"/>
      <c r="L3" s="84"/>
      <c r="M3" s="84"/>
      <c r="N3" s="84"/>
    </row>
    <row r="4" spans="1:14" x14ac:dyDescent="0.2">
      <c r="A4" s="184" t="s">
        <v>119</v>
      </c>
      <c r="B4" s="183">
        <v>0</v>
      </c>
      <c r="C4" s="238">
        <f>+B26</f>
        <v>0</v>
      </c>
      <c r="D4" s="238">
        <f t="shared" ref="D4:H4" si="0">+C26</f>
        <v>0</v>
      </c>
      <c r="E4" s="238">
        <f t="shared" si="0"/>
        <v>0</v>
      </c>
      <c r="F4" s="238">
        <f t="shared" si="0"/>
        <v>0</v>
      </c>
      <c r="G4" s="238">
        <f t="shared" si="0"/>
        <v>0</v>
      </c>
      <c r="H4" s="239">
        <f t="shared" si="0"/>
        <v>0</v>
      </c>
      <c r="I4" s="84"/>
      <c r="J4" s="84"/>
      <c r="K4" s="84"/>
      <c r="L4" s="84"/>
      <c r="M4" s="84"/>
      <c r="N4" s="84"/>
    </row>
    <row r="5" spans="1:14" x14ac:dyDescent="0.2">
      <c r="A5" s="159" t="s">
        <v>7</v>
      </c>
      <c r="B5" s="165">
        <f>+'Plan prodaje - godišnji'!F13</f>
        <v>0</v>
      </c>
      <c r="C5" s="164">
        <f>+'Plan prodaje - godišnji'!G13</f>
        <v>0</v>
      </c>
      <c r="D5" s="164">
        <f>+'Plan prodaje - godišnji'!H13</f>
        <v>0</v>
      </c>
      <c r="E5" s="164">
        <f>+'Plan prodaje - godišnji'!I13</f>
        <v>0</v>
      </c>
      <c r="F5" s="164">
        <f>+'Plan prodaje - godišnji'!J13</f>
        <v>0</v>
      </c>
      <c r="G5" s="164">
        <f>+'Plan prodaje - godišnji'!K13</f>
        <v>0</v>
      </c>
      <c r="H5" s="166">
        <v>0</v>
      </c>
      <c r="I5" s="147"/>
      <c r="J5" s="147"/>
      <c r="K5" s="147"/>
      <c r="L5" s="147"/>
      <c r="M5" s="147"/>
      <c r="N5" s="147"/>
    </row>
    <row r="6" spans="1:14" x14ac:dyDescent="0.2">
      <c r="A6" s="169" t="s">
        <v>113</v>
      </c>
      <c r="B6" s="165">
        <f>+'Plan prodaje - godišnji'!F21</f>
        <v>0</v>
      </c>
      <c r="C6" s="164">
        <f>+'Plan prodaje - godišnji'!G21</f>
        <v>0</v>
      </c>
      <c r="D6" s="164">
        <f>+'Plan prodaje - godišnji'!H21</f>
        <v>0</v>
      </c>
      <c r="E6" s="164">
        <f>+'Plan prodaje - godišnji'!I21</f>
        <v>0</v>
      </c>
      <c r="F6" s="164">
        <f>+'Plan prodaje - godišnji'!J21</f>
        <v>0</v>
      </c>
      <c r="G6" s="164">
        <f>+'Plan prodaje - godišnji'!K21</f>
        <v>0</v>
      </c>
      <c r="H6" s="166">
        <f>+'Plan prodaje - godišnji'!L21</f>
        <v>0</v>
      </c>
      <c r="I6" s="15"/>
      <c r="J6" s="147"/>
      <c r="K6" s="147"/>
      <c r="L6" s="147"/>
      <c r="M6" s="147"/>
      <c r="N6" s="147"/>
    </row>
    <row r="7" spans="1:14" x14ac:dyDescent="0.2">
      <c r="A7" s="185" t="s">
        <v>124</v>
      </c>
      <c r="B7" s="165">
        <f>+'Dinamika investicija'!C15</f>
        <v>0</v>
      </c>
      <c r="C7" s="164">
        <f>+'Dinamika investicija'!D15</f>
        <v>0</v>
      </c>
      <c r="D7" s="164">
        <f>+'Dinamika investicija'!E15</f>
        <v>0</v>
      </c>
      <c r="E7" s="164">
        <f>+'Dinamika investicija'!F15</f>
        <v>0</v>
      </c>
      <c r="F7" s="164">
        <f>+'Dinamika investicija'!G15</f>
        <v>0</v>
      </c>
      <c r="G7" s="164">
        <f>+'Dinamika investicija'!H15</f>
        <v>0</v>
      </c>
      <c r="H7" s="166">
        <f>+'Dinamika investicija'!I15</f>
        <v>0</v>
      </c>
      <c r="I7" s="15"/>
      <c r="J7" s="147"/>
      <c r="K7" s="147"/>
      <c r="L7" s="147"/>
      <c r="M7" s="147"/>
      <c r="N7" s="147"/>
    </row>
    <row r="8" spans="1:14" ht="17" thickBot="1" x14ac:dyDescent="0.25">
      <c r="A8" s="186" t="s">
        <v>122</v>
      </c>
      <c r="B8" s="174">
        <f>+('MT-godisnje'!F13+'MT-godisnje'!F21+'MT-godisnje'!F30)*13.53%</f>
        <v>0</v>
      </c>
      <c r="C8" s="175">
        <f>+('MT-godisnje'!G13+'MT-godisnje'!G21+'MT-godisnje'!G30)*13.53%</f>
        <v>0</v>
      </c>
      <c r="D8" s="175">
        <f>+('MT-godisnje'!H13+'MT-godisnje'!H21+'MT-godisnje'!H30)*13.53%</f>
        <v>0</v>
      </c>
      <c r="E8" s="175">
        <f>+('MT-godisnje'!I13+'MT-godisnje'!I21+'MT-godisnje'!I30)*13.53%</f>
        <v>0</v>
      </c>
      <c r="F8" s="175">
        <f>+('MT-godisnje'!J13+'MT-godisnje'!J21+'MT-godisnje'!J30)*13.53%</f>
        <v>0</v>
      </c>
      <c r="G8" s="175">
        <f>+('MT-godisnje'!K13+'MT-godisnje'!K21+'MT-godisnje'!K30)*13.53%</f>
        <v>0</v>
      </c>
      <c r="H8" s="176">
        <f>+('MT-godisnje'!L13+'MT-godisnje'!L21+'MT-godisnje'!L30)*13.53%</f>
        <v>0</v>
      </c>
      <c r="I8" s="15"/>
      <c r="J8" s="147"/>
      <c r="K8" s="147"/>
      <c r="L8" s="147"/>
      <c r="M8" s="147"/>
      <c r="N8" s="147"/>
    </row>
    <row r="9" spans="1:14" ht="17" thickBot="1" x14ac:dyDescent="0.25">
      <c r="A9" s="167" t="s">
        <v>27</v>
      </c>
      <c r="B9" s="177">
        <f>SUM(B4:B8)</f>
        <v>0</v>
      </c>
      <c r="C9" s="178">
        <f t="shared" ref="C9:H9" si="1">SUM(C4:C8)</f>
        <v>0</v>
      </c>
      <c r="D9" s="178">
        <f t="shared" si="1"/>
        <v>0</v>
      </c>
      <c r="E9" s="178">
        <f t="shared" si="1"/>
        <v>0</v>
      </c>
      <c r="F9" s="178">
        <f t="shared" si="1"/>
        <v>0</v>
      </c>
      <c r="G9" s="178">
        <f t="shared" si="1"/>
        <v>0</v>
      </c>
      <c r="H9" s="179">
        <f t="shared" si="1"/>
        <v>0</v>
      </c>
      <c r="I9" s="147"/>
      <c r="J9" s="147"/>
      <c r="K9" s="147"/>
      <c r="L9" s="147"/>
      <c r="M9" s="147"/>
      <c r="N9" s="147"/>
    </row>
    <row r="10" spans="1:14" ht="17" thickBot="1" x14ac:dyDescent="0.25">
      <c r="A10" s="36" t="s">
        <v>134</v>
      </c>
      <c r="B10" s="15"/>
      <c r="C10" s="15"/>
      <c r="D10" s="15"/>
      <c r="E10" s="15"/>
      <c r="F10" s="15"/>
      <c r="G10" s="15"/>
      <c r="H10" s="15"/>
    </row>
    <row r="11" spans="1:14" ht="17" thickBot="1" x14ac:dyDescent="0.25">
      <c r="A11" s="146" t="s">
        <v>4</v>
      </c>
      <c r="B11" s="163">
        <v>1</v>
      </c>
      <c r="C11" s="161">
        <v>2</v>
      </c>
      <c r="D11" s="162">
        <v>3</v>
      </c>
      <c r="E11" s="163">
        <v>4</v>
      </c>
      <c r="F11" s="163">
        <v>5</v>
      </c>
      <c r="G11" s="163">
        <v>6</v>
      </c>
      <c r="H11" s="163">
        <v>7</v>
      </c>
    </row>
    <row r="12" spans="1:14" x14ac:dyDescent="0.2">
      <c r="A12" s="160" t="s">
        <v>115</v>
      </c>
      <c r="B12" s="171">
        <f>+'MT-godisnje'!F13</f>
        <v>0</v>
      </c>
      <c r="C12" s="172">
        <f>+'MT-godisnje'!G13</f>
        <v>0</v>
      </c>
      <c r="D12" s="172">
        <f>+'MT-godisnje'!H13</f>
        <v>0</v>
      </c>
      <c r="E12" s="172">
        <f>+'MT-godisnje'!I13</f>
        <v>0</v>
      </c>
      <c r="F12" s="172">
        <f>+'MT-godisnje'!J13</f>
        <v>0</v>
      </c>
      <c r="G12" s="172">
        <f>+'MT-godisnje'!K13</f>
        <v>0</v>
      </c>
      <c r="H12" s="173">
        <f>+'MT-godisnje'!L13</f>
        <v>0</v>
      </c>
      <c r="K12" s="119"/>
      <c r="L12" s="15"/>
    </row>
    <row r="13" spans="1:14" x14ac:dyDescent="0.2">
      <c r="A13" s="160" t="s">
        <v>120</v>
      </c>
      <c r="B13" s="165">
        <f>+'Plate I Amortizacija'!H14</f>
        <v>0</v>
      </c>
      <c r="C13" s="164">
        <f>+'Plate I Amortizacija'!I14</f>
        <v>0</v>
      </c>
      <c r="D13" s="164">
        <f>+'Plate I Amortizacija'!J14</f>
        <v>0</v>
      </c>
      <c r="E13" s="164">
        <f>+'Plate I Amortizacija'!K14</f>
        <v>0</v>
      </c>
      <c r="F13" s="164">
        <f>+'Plate I Amortizacija'!L14</f>
        <v>0</v>
      </c>
      <c r="G13" s="164">
        <f>+'Plate I Amortizacija'!M14</f>
        <v>0</v>
      </c>
      <c r="H13" s="166">
        <f>+'Plate I Amortizacija'!N14</f>
        <v>0</v>
      </c>
      <c r="K13" s="119"/>
      <c r="L13" s="15"/>
      <c r="N13" s="6"/>
    </row>
    <row r="14" spans="1:14" x14ac:dyDescent="0.2">
      <c r="A14" s="160" t="s">
        <v>5</v>
      </c>
      <c r="B14" s="165">
        <f>+'MT-godisnje'!F21</f>
        <v>0</v>
      </c>
      <c r="C14" s="164">
        <f>+'MT-godisnje'!G21</f>
        <v>0</v>
      </c>
      <c r="D14" s="164">
        <f>+'MT-godisnje'!H21</f>
        <v>0</v>
      </c>
      <c r="E14" s="164">
        <f>+'MT-godisnje'!I21</f>
        <v>0</v>
      </c>
      <c r="F14" s="164">
        <f>+'MT-godisnje'!J21</f>
        <v>0</v>
      </c>
      <c r="G14" s="164">
        <f>+'MT-godisnje'!K21</f>
        <v>0</v>
      </c>
      <c r="H14" s="166">
        <f>+'MT-godisnje'!L21</f>
        <v>0</v>
      </c>
      <c r="I14" s="147"/>
      <c r="J14" s="147"/>
      <c r="K14" s="119"/>
      <c r="L14" s="15"/>
      <c r="M14" s="147"/>
      <c r="N14" s="147"/>
    </row>
    <row r="15" spans="1:14" x14ac:dyDescent="0.2">
      <c r="A15" s="160" t="s">
        <v>117</v>
      </c>
      <c r="B15" s="165">
        <f>+'MT-godisnje'!F30</f>
        <v>0</v>
      </c>
      <c r="C15" s="164">
        <f>+'MT-godisnje'!G30</f>
        <v>0</v>
      </c>
      <c r="D15" s="164">
        <f>+'MT-godisnje'!H30</f>
        <v>0</v>
      </c>
      <c r="E15" s="164">
        <f>+'MT-godisnje'!I30</f>
        <v>0</v>
      </c>
      <c r="F15" s="164">
        <f>+'MT-godisnje'!J30</f>
        <v>0</v>
      </c>
      <c r="G15" s="164">
        <f>+'MT-godisnje'!K30</f>
        <v>0</v>
      </c>
      <c r="H15" s="166">
        <f>+'MT-godisnje'!L30</f>
        <v>0</v>
      </c>
      <c r="I15" s="147"/>
      <c r="J15" s="147"/>
      <c r="K15" s="119"/>
      <c r="L15" s="15"/>
      <c r="M15" s="147"/>
      <c r="N15" s="147"/>
    </row>
    <row r="16" spans="1:14" x14ac:dyDescent="0.2">
      <c r="A16" s="160" t="s">
        <v>121</v>
      </c>
      <c r="B16" s="165">
        <f>+'Dinamika investicija'!C16</f>
        <v>0</v>
      </c>
      <c r="C16" s="164">
        <f>+'Dinamika investicija'!D16</f>
        <v>0</v>
      </c>
      <c r="D16" s="164">
        <f>+'Dinamika investicija'!E16</f>
        <v>0</v>
      </c>
      <c r="E16" s="164">
        <f>+'Dinamika investicija'!F16</f>
        <v>0</v>
      </c>
      <c r="F16" s="164">
        <f>+'Dinamika investicija'!G16</f>
        <v>0</v>
      </c>
      <c r="G16" s="164">
        <f>+'Dinamika investicija'!H16</f>
        <v>0</v>
      </c>
      <c r="H16" s="166">
        <f>+'Dinamika investicija'!I16</f>
        <v>0</v>
      </c>
      <c r="I16" s="147"/>
      <c r="J16" s="147"/>
      <c r="K16" s="119"/>
      <c r="L16" s="15"/>
      <c r="M16" s="147"/>
      <c r="N16" s="147"/>
    </row>
    <row r="17" spans="1:14" x14ac:dyDescent="0.2">
      <c r="A17" s="170" t="s">
        <v>123</v>
      </c>
      <c r="B17" s="165">
        <f>+'Bilans uspjeha'!C7</f>
        <v>0</v>
      </c>
      <c r="C17" s="164">
        <f>+'Bilans uspjeha'!D7</f>
        <v>0</v>
      </c>
      <c r="D17" s="164">
        <f>+'Bilans uspjeha'!E7</f>
        <v>0</v>
      </c>
      <c r="E17" s="164">
        <f>+'Bilans uspjeha'!F7</f>
        <v>0</v>
      </c>
      <c r="F17" s="164">
        <f>+'Bilans uspjeha'!G7</f>
        <v>0</v>
      </c>
      <c r="G17" s="164">
        <f>+'Bilans uspjeha'!H7</f>
        <v>0</v>
      </c>
      <c r="H17" s="166">
        <f>+'Bilans uspjeha'!I7</f>
        <v>0</v>
      </c>
      <c r="I17" s="147"/>
      <c r="J17" s="147"/>
      <c r="K17" s="119"/>
      <c r="L17" s="15"/>
      <c r="M17" s="147"/>
      <c r="N17" s="147"/>
    </row>
    <row r="18" spans="1:14" x14ac:dyDescent="0.2">
      <c r="A18" s="170" t="s">
        <v>16</v>
      </c>
      <c r="B18" s="165">
        <f>+'Bilans uspjeha'!C17</f>
        <v>0</v>
      </c>
      <c r="C18" s="164">
        <f>+'Bilans uspjeha'!D17</f>
        <v>0</v>
      </c>
      <c r="D18" s="164">
        <f>+'Bilans uspjeha'!E17</f>
        <v>0</v>
      </c>
      <c r="E18" s="164">
        <f>+'Bilans uspjeha'!F17</f>
        <v>0</v>
      </c>
      <c r="F18" s="164">
        <f>+'Bilans uspjeha'!G17</f>
        <v>0</v>
      </c>
      <c r="G18" s="164">
        <f>+'Bilans uspjeha'!H17</f>
        <v>0</v>
      </c>
      <c r="H18" s="166">
        <f>+'Bilans uspjeha'!I17</f>
        <v>0</v>
      </c>
      <c r="I18" s="147"/>
      <c r="J18" s="147"/>
      <c r="K18" s="119"/>
      <c r="L18" s="15"/>
      <c r="M18" s="147"/>
      <c r="N18" s="147"/>
    </row>
    <row r="19" spans="1:14" ht="17" thickBot="1" x14ac:dyDescent="0.25">
      <c r="A19" s="169" t="s">
        <v>8</v>
      </c>
      <c r="B19" s="174">
        <f>+'Bilans uspjeha'!C26</f>
        <v>0</v>
      </c>
      <c r="C19" s="175">
        <f>+'Bilans uspjeha'!D26</f>
        <v>0</v>
      </c>
      <c r="D19" s="175">
        <f>+'Bilans uspjeha'!E26</f>
        <v>0</v>
      </c>
      <c r="E19" s="175">
        <f>+'Bilans uspjeha'!F26</f>
        <v>0</v>
      </c>
      <c r="F19" s="175">
        <f>+'Bilans uspjeha'!G26</f>
        <v>0</v>
      </c>
      <c r="G19" s="175">
        <f>+'Bilans uspjeha'!H26</f>
        <v>0</v>
      </c>
      <c r="H19" s="176">
        <f>+'Bilans uspjeha'!I26</f>
        <v>0</v>
      </c>
      <c r="I19" s="147"/>
      <c r="J19" s="147"/>
      <c r="K19" s="119"/>
      <c r="L19" s="15"/>
      <c r="M19" s="147"/>
      <c r="N19" s="147"/>
    </row>
    <row r="20" spans="1:14" ht="17" thickBot="1" x14ac:dyDescent="0.25">
      <c r="A20" s="182" t="s">
        <v>27</v>
      </c>
      <c r="B20" s="177">
        <f t="shared" ref="B20:H20" si="2">SUM(B12:B19)</f>
        <v>0</v>
      </c>
      <c r="C20" s="178">
        <f t="shared" si="2"/>
        <v>0</v>
      </c>
      <c r="D20" s="178">
        <f t="shared" si="2"/>
        <v>0</v>
      </c>
      <c r="E20" s="178">
        <f t="shared" si="2"/>
        <v>0</v>
      </c>
      <c r="F20" s="178">
        <f t="shared" si="2"/>
        <v>0</v>
      </c>
      <c r="G20" s="178">
        <f t="shared" si="2"/>
        <v>0</v>
      </c>
      <c r="H20" s="179">
        <f t="shared" si="2"/>
        <v>0</v>
      </c>
      <c r="I20" s="147"/>
      <c r="J20" s="147"/>
      <c r="L20" s="147"/>
      <c r="M20" s="147"/>
      <c r="N20" s="147"/>
    </row>
    <row r="21" spans="1:14" ht="17" thickBot="1" x14ac:dyDescent="0.25">
      <c r="B21" s="15"/>
      <c r="C21" s="15"/>
      <c r="D21" s="15"/>
      <c r="E21" s="15"/>
      <c r="F21" s="15"/>
      <c r="G21" s="15"/>
      <c r="H21" s="15"/>
      <c r="I21" s="6"/>
      <c r="J21" s="6"/>
      <c r="L21" s="6"/>
      <c r="M21" s="6"/>
      <c r="N21" s="6"/>
    </row>
    <row r="22" spans="1:14" ht="17" thickBot="1" x14ac:dyDescent="0.25">
      <c r="A22" s="168" t="s">
        <v>9</v>
      </c>
      <c r="B22" s="198">
        <f t="shared" ref="B22:H22" si="3">B9-B20</f>
        <v>0</v>
      </c>
      <c r="C22" s="199">
        <f t="shared" si="3"/>
        <v>0</v>
      </c>
      <c r="D22" s="199">
        <f t="shared" si="3"/>
        <v>0</v>
      </c>
      <c r="E22" s="199">
        <f t="shared" si="3"/>
        <v>0</v>
      </c>
      <c r="F22" s="199">
        <f t="shared" si="3"/>
        <v>0</v>
      </c>
      <c r="G22" s="199">
        <f t="shared" si="3"/>
        <v>0</v>
      </c>
      <c r="H22" s="200">
        <f t="shared" si="3"/>
        <v>0</v>
      </c>
      <c r="I22" s="147"/>
      <c r="J22" s="147"/>
      <c r="K22" s="148"/>
      <c r="L22" s="147"/>
      <c r="M22" s="147"/>
      <c r="N22" s="147"/>
    </row>
    <row r="23" spans="1:14" x14ac:dyDescent="0.2">
      <c r="A23" s="189" t="s">
        <v>129</v>
      </c>
      <c r="B23" s="190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8">
        <v>0</v>
      </c>
      <c r="I23" s="147"/>
      <c r="J23" s="147"/>
      <c r="K23" s="148"/>
      <c r="L23" s="147"/>
      <c r="M23" s="147"/>
      <c r="N23" s="147"/>
    </row>
    <row r="24" spans="1:14" x14ac:dyDescent="0.2">
      <c r="A24" s="158" t="s">
        <v>136</v>
      </c>
      <c r="B24" s="240">
        <v>0</v>
      </c>
      <c r="C24" s="241">
        <v>0</v>
      </c>
      <c r="D24" s="241">
        <v>0</v>
      </c>
      <c r="E24" s="241">
        <v>0</v>
      </c>
      <c r="F24" s="241">
        <v>0</v>
      </c>
      <c r="G24" s="241">
        <v>0</v>
      </c>
      <c r="H24" s="242">
        <v>0</v>
      </c>
      <c r="I24" s="147"/>
      <c r="J24" s="147"/>
      <c r="K24" s="148"/>
      <c r="L24" s="147"/>
      <c r="M24" s="147"/>
      <c r="N24" s="147"/>
    </row>
    <row r="25" spans="1:14" ht="17" thickBot="1" x14ac:dyDescent="0.25">
      <c r="A25" s="185" t="s">
        <v>130</v>
      </c>
      <c r="B25" s="191">
        <v>0</v>
      </c>
      <c r="C25" s="192">
        <v>0</v>
      </c>
      <c r="D25" s="193">
        <v>0</v>
      </c>
      <c r="E25" s="193">
        <v>0</v>
      </c>
      <c r="F25" s="193">
        <v>0</v>
      </c>
      <c r="G25" s="193">
        <v>0</v>
      </c>
      <c r="H25" s="194">
        <v>0</v>
      </c>
      <c r="I25" s="147"/>
      <c r="J25" s="147"/>
      <c r="L25" s="147"/>
      <c r="M25" s="147"/>
      <c r="N25" s="147"/>
    </row>
    <row r="26" spans="1:14" ht="17" thickBot="1" x14ac:dyDescent="0.25">
      <c r="A26" s="167" t="s">
        <v>48</v>
      </c>
      <c r="B26" s="195">
        <f>B22-B23-B25</f>
        <v>0</v>
      </c>
      <c r="C26" s="196">
        <f t="shared" ref="C26:G26" si="4">C22-C23-C25</f>
        <v>0</v>
      </c>
      <c r="D26" s="196">
        <f t="shared" si="4"/>
        <v>0</v>
      </c>
      <c r="E26" s="196">
        <f t="shared" si="4"/>
        <v>0</v>
      </c>
      <c r="F26" s="196">
        <f t="shared" si="4"/>
        <v>0</v>
      </c>
      <c r="G26" s="196">
        <f t="shared" si="4"/>
        <v>0</v>
      </c>
      <c r="H26" s="197">
        <f>H22-H23-H25</f>
        <v>0</v>
      </c>
      <c r="I26" s="147"/>
      <c r="J26" s="147"/>
      <c r="L26" s="147"/>
      <c r="M26" s="147"/>
      <c r="N26" s="147"/>
    </row>
    <row r="27" spans="1:14" x14ac:dyDescent="0.2">
      <c r="A27" s="180" t="s">
        <v>132</v>
      </c>
      <c r="B27" s="15"/>
      <c r="C27" s="15"/>
      <c r="D27" s="14"/>
      <c r="E27" s="14"/>
      <c r="F27" s="14"/>
      <c r="G27" s="14"/>
      <c r="H27" s="14"/>
      <c r="I27" s="147"/>
      <c r="J27" s="147"/>
      <c r="L27" s="147"/>
      <c r="M27" s="147"/>
      <c r="N27" s="147"/>
    </row>
    <row r="28" spans="1:14" x14ac:dyDescent="0.2">
      <c r="A28" s="181" t="s">
        <v>133</v>
      </c>
    </row>
    <row r="29" spans="1:14" x14ac:dyDescent="0.2">
      <c r="A29" s="4" t="s">
        <v>137</v>
      </c>
    </row>
  </sheetData>
  <mergeCells count="1">
    <mergeCell ref="A1:H1"/>
  </mergeCells>
  <pageMargins left="0.74803149606299202" right="0.74803149606299202" top="0.196850393700787" bottom="0.19685039370078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Plan prodaje - godišnji</vt:lpstr>
      <vt:lpstr>MT-godisnje</vt:lpstr>
      <vt:lpstr>Plate I Amortizacija</vt:lpstr>
      <vt:lpstr>Dinamika investicija</vt:lpstr>
      <vt:lpstr>Bilans uspjeha</vt:lpstr>
      <vt:lpstr>Gotovinski 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Microsoft Office User</cp:lastModifiedBy>
  <dcterms:created xsi:type="dcterms:W3CDTF">2002-12-11T17:17:20Z</dcterms:created>
  <dcterms:modified xsi:type="dcterms:W3CDTF">2021-09-26T03:51:21Z</dcterms:modified>
</cp:coreProperties>
</file>